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968" activeTab="0"/>
  </bookViews>
  <sheets>
    <sheet name="Week 25" sheetId="1" r:id="rId1"/>
  </sheets>
  <definedNames/>
  <calcPr fullCalcOnLoad="1"/>
</workbook>
</file>

<file path=xl/sharedStrings.xml><?xml version="1.0" encoding="utf-8"?>
<sst xmlns="http://schemas.openxmlformats.org/spreadsheetml/2006/main" count="120" uniqueCount="71">
  <si>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</si>
  <si>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</si>
  <si>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</si>
  <si>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</si>
  <si>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</si>
  <si>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</si>
  <si>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</si>
  <si>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</si>
  <si>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</si>
  <si>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</si>
  <si>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</si>
  <si>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</si>
  <si>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</si>
  <si>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</si>
  <si>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</si>
  <si>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</si>
  <si>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</si>
  <si>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</si>
  <si>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</si>
  <si>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</si>
  <si>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</si>
  <si>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</si>
  <si>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</si>
  <si>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</si>
  <si>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</si>
  <si>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</si>
  <si>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</si>
  <si>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</si>
  <si>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</si>
  <si>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</si>
  <si>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</si>
  <si>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</si>
  <si>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</si>
  <si>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</si>
  <si>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WB</t>
  </si>
  <si>
    <t>Blitz</t>
  </si>
  <si>
    <t>FOX</t>
  </si>
  <si>
    <t>PAR</t>
  </si>
  <si>
    <t>IND</t>
  </si>
  <si>
    <t>Duplicato</t>
  </si>
  <si>
    <t>SONY</t>
  </si>
  <si>
    <t>CF</t>
  </si>
  <si>
    <t>UNI</t>
  </si>
  <si>
    <t>WDI</t>
  </si>
  <si>
    <t>Discovery</t>
  </si>
  <si>
    <t>PA-DORA</t>
  </si>
  <si>
    <t>MIRROR MIRROR</t>
  </si>
  <si>
    <t>LORAX</t>
  </si>
  <si>
    <t>INTOUCHABLES</t>
  </si>
  <si>
    <t>SEEFOOD</t>
  </si>
  <si>
    <t>AVENGERS, THE</t>
  </si>
  <si>
    <t>STREETDANCE 2</t>
  </si>
  <si>
    <t>DARK SHADOWS</t>
  </si>
  <si>
    <t>DICTATOR, THE</t>
  </si>
  <si>
    <t>LOC</t>
  </si>
  <si>
    <t>MEN IN BLACK 3</t>
  </si>
  <si>
    <t>BEL AMI</t>
  </si>
  <si>
    <t>SEEKING JUSTICE</t>
  </si>
  <si>
    <t>SNOW WHITE AND THE HUNTSMEN</t>
  </si>
  <si>
    <t>WHAT TO EXEPCT WHEN YOU ARE EXPECTING</t>
  </si>
  <si>
    <t>INSPEKTOR MARTIN I BANDA PUŽEVA</t>
  </si>
  <si>
    <t>SHAME</t>
  </si>
  <si>
    <t>MADAGASCAR 3</t>
  </si>
  <si>
    <t>PROMETHEUS</t>
  </si>
  <si>
    <t>COSMOPOLIS</t>
  </si>
  <si>
    <t>BEING FLYNN</t>
  </si>
  <si>
    <t>FRIENDS WITH KIDS</t>
  </si>
  <si>
    <t>DEVIL'S DOUBLE</t>
  </si>
  <si>
    <t>MOONRISE KINGDOM</t>
  </si>
  <si>
    <t>Jun,14-Jun,17</t>
  </si>
  <si>
    <t>Jun,14-Jun,20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</si>
</sst>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1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3" fillId="0" borderId="12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2" fontId="2" fillId="0" borderId="10" xfId="53" applyNumberFormat="1" applyFont="1" applyBorder="1" applyAlignment="1">
      <alignment horizontal="center"/>
      <protection/>
    </xf>
    <xf numFmtId="0" fontId="2" fillId="0" borderId="15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72" fontId="3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3" fillId="24" borderId="21" xfId="53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1" fillId="0" borderId="0" xfId="53" applyFill="1">
      <alignment/>
      <protection/>
    </xf>
    <xf numFmtId="0" fontId="3" fillId="25" borderId="21" xfId="53" applyFont="1" applyFill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3" fontId="9" fillId="0" borderId="21" xfId="53" applyNumberFormat="1" applyFont="1" applyFill="1" applyBorder="1" applyAlignment="1">
      <alignment horizontal="right"/>
      <protection/>
    </xf>
    <xf numFmtId="10" fontId="3" fillId="0" borderId="21" xfId="53" applyNumberFormat="1" applyFont="1" applyFill="1" applyBorder="1" applyAlignment="1">
      <alignment horizontal="center"/>
      <protection/>
    </xf>
    <xf numFmtId="3" fontId="29" fillId="0" borderId="22" xfId="53" applyNumberFormat="1" applyFont="1" applyFill="1" applyBorder="1" applyAlignment="1">
      <alignment horizontal="right"/>
      <protection/>
    </xf>
    <xf numFmtId="3" fontId="29" fillId="0" borderId="21" xfId="53" applyNumberFormat="1" applyFont="1" applyBorder="1" applyAlignment="1" applyProtection="1">
      <alignment horizontal="right"/>
      <protection locked="0"/>
    </xf>
    <xf numFmtId="3" fontId="10" fillId="0" borderId="21" xfId="53" applyNumberFormat="1" applyFont="1" applyBorder="1" applyAlignment="1" applyProtection="1">
      <alignment horizontal="right"/>
      <protection locked="0"/>
    </xf>
    <xf numFmtId="3" fontId="10" fillId="0" borderId="0" xfId="53" applyNumberFormat="1" applyFont="1" applyBorder="1" applyAlignment="1" applyProtection="1">
      <alignment horizontal="right"/>
      <protection locked="0"/>
    </xf>
    <xf numFmtId="3" fontId="11" fillId="0" borderId="0" xfId="53" applyNumberFormat="1" applyFont="1" applyBorder="1" applyAlignment="1">
      <alignment horizontal="right"/>
      <protection/>
    </xf>
    <xf numFmtId="3" fontId="1" fillId="0" borderId="0" xfId="53" applyNumberFormat="1" applyFill="1">
      <alignment/>
      <protection/>
    </xf>
    <xf numFmtId="0" fontId="8" fillId="0" borderId="23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25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9" fillId="24" borderId="24" xfId="53" applyNumberFormat="1" applyFont="1" applyFill="1" applyBorder="1" applyAlignment="1">
      <alignment horizontal="right"/>
      <protection/>
    </xf>
    <xf numFmtId="10" fontId="3" fillId="0" borderId="19" xfId="53" applyNumberFormat="1" applyFont="1" applyFill="1" applyBorder="1" applyAlignment="1">
      <alignment horizontal="center"/>
      <protection/>
    </xf>
    <xf numFmtId="3" fontId="9" fillId="25" borderId="0" xfId="53" applyNumberFormat="1" applyFont="1" applyFill="1" applyBorder="1" applyAlignment="1">
      <alignment horizontal="right"/>
      <protection/>
    </xf>
    <xf numFmtId="3" fontId="9" fillId="0" borderId="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</xf>
    <xf numFmtId="0" fontId="12" fillId="0" borderId="0" xfId="53" applyFont="1" applyFill="1" applyBorder="1" applyAlignment="1">
      <alignment horizontal="left"/>
      <protection/>
    </xf>
    <xf numFmtId="3" fontId="9" fillId="0" borderId="21" xfId="53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tabSelected="1" zoomScalePageLayoutView="0" workbookViewId="0" topLeftCell="D1">
      <selection activeCell="R17" sqref="R17"/>
    </sheetView>
  </sheetViews>
  <sheetFormatPr defaultColWidth="9.140625" defaultRowHeight="15"/>
  <cols>
    <col min="1" max="3" width="0.13671875" style="1" hidden="1" customWidth="1"/>
    <col min="4" max="4" width="5.7109375" style="1" customWidth="1"/>
    <col min="5" max="5" width="7.140625" style="1" customWidth="1"/>
    <col min="6" max="6" width="44.57421875" style="1" customWidth="1"/>
    <col min="7" max="7" width="9.00390625" style="1" customWidth="1"/>
    <col min="8" max="8" width="14.421875" style="1" customWidth="1"/>
    <col min="9" max="10" width="6.57421875" style="1" customWidth="1"/>
    <col min="11" max="11" width="10.8515625" style="1" customWidth="1"/>
    <col min="12" max="12" width="10.00390625" style="1" customWidth="1"/>
    <col min="13" max="13" width="12.00390625" style="1" customWidth="1"/>
    <col min="14" max="14" width="9.140625" style="1" hidden="1" customWidth="1"/>
    <col min="15" max="15" width="11.14062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5.8515625" style="1" customWidth="1"/>
    <col min="20" max="20" width="11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69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70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25</v>
      </c>
      <c r="N4" s="22" t="s">
        <v>7</v>
      </c>
      <c r="Q4" s="22"/>
      <c r="R4" s="2" t="s">
        <v>8</v>
      </c>
      <c r="S4" s="2"/>
      <c r="T4" s="23">
        <v>41081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62</v>
      </c>
      <c r="G10" s="31" t="s">
        <v>37</v>
      </c>
      <c r="H10" s="31" t="s">
        <v>35</v>
      </c>
      <c r="I10" s="34">
        <v>2</v>
      </c>
      <c r="J10" s="34">
        <v>29</v>
      </c>
      <c r="K10" s="54">
        <v>586526</v>
      </c>
      <c r="L10" s="54">
        <v>18495</v>
      </c>
      <c r="M10" s="36">
        <f aca="true" t="shared" si="0" ref="M10:M32">O10/N10-100%</f>
        <v>-0.18477718562195256</v>
      </c>
      <c r="N10" s="35">
        <v>1058280</v>
      </c>
      <c r="O10" s="35">
        <v>862734</v>
      </c>
      <c r="P10" s="35">
        <v>27970</v>
      </c>
      <c r="Q10" s="37">
        <v>1058280</v>
      </c>
      <c r="R10" s="35">
        <f aca="true" t="shared" si="1" ref="R10:R31">O10+Q10</f>
        <v>1921014</v>
      </c>
      <c r="S10" s="38">
        <v>33042</v>
      </c>
      <c r="T10" s="39">
        <f aca="true" t="shared" si="2" ref="T10:T31">S10+P10</f>
        <v>61012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31" t="s">
        <v>63</v>
      </c>
      <c r="G11" s="31" t="s">
        <v>36</v>
      </c>
      <c r="H11" s="31" t="s">
        <v>35</v>
      </c>
      <c r="I11" s="34">
        <v>2</v>
      </c>
      <c r="J11" s="34">
        <v>18</v>
      </c>
      <c r="K11" s="54">
        <v>332630</v>
      </c>
      <c r="L11" s="54">
        <v>7700</v>
      </c>
      <c r="M11" s="36">
        <f t="shared" si="0"/>
        <v>-0.5065431454952606</v>
      </c>
      <c r="N11" s="35">
        <v>977970</v>
      </c>
      <c r="O11" s="35">
        <v>482586</v>
      </c>
      <c r="P11" s="35">
        <v>11944</v>
      </c>
      <c r="Q11" s="37">
        <v>977970</v>
      </c>
      <c r="R11" s="35">
        <f t="shared" si="1"/>
        <v>1460556</v>
      </c>
      <c r="S11" s="38">
        <v>23706</v>
      </c>
      <c r="T11" s="39">
        <f t="shared" si="2"/>
        <v>35650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58</v>
      </c>
      <c r="G12" s="31" t="s">
        <v>42</v>
      </c>
      <c r="H12" s="31" t="s">
        <v>35</v>
      </c>
      <c r="I12" s="34">
        <v>3</v>
      </c>
      <c r="J12" s="34">
        <v>16</v>
      </c>
      <c r="K12" s="54">
        <v>96373</v>
      </c>
      <c r="L12" s="54">
        <v>3180</v>
      </c>
      <c r="M12" s="36">
        <f t="shared" si="0"/>
        <v>-0.34417422150455435</v>
      </c>
      <c r="N12" s="35">
        <v>232853</v>
      </c>
      <c r="O12" s="35">
        <v>152711</v>
      </c>
      <c r="P12" s="35">
        <v>5436</v>
      </c>
      <c r="Q12" s="37">
        <v>765229</v>
      </c>
      <c r="R12" s="35">
        <f t="shared" si="1"/>
        <v>917940</v>
      </c>
      <c r="S12" s="38">
        <v>25870</v>
      </c>
      <c r="T12" s="39">
        <f t="shared" si="2"/>
        <v>31306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1" t="s">
        <v>53</v>
      </c>
      <c r="G13" s="31" t="s">
        <v>37</v>
      </c>
      <c r="H13" s="31" t="s">
        <v>35</v>
      </c>
      <c r="I13" s="34">
        <v>5</v>
      </c>
      <c r="J13" s="34">
        <v>16</v>
      </c>
      <c r="K13" s="54">
        <v>83487</v>
      </c>
      <c r="L13" s="54">
        <v>2851</v>
      </c>
      <c r="M13" s="36">
        <f t="shared" si="0"/>
        <v>-0.3487014867253103</v>
      </c>
      <c r="N13" s="35">
        <v>200306</v>
      </c>
      <c r="O13" s="35">
        <v>130459</v>
      </c>
      <c r="P13" s="35">
        <v>4826</v>
      </c>
      <c r="Q13" s="37">
        <v>2115041</v>
      </c>
      <c r="R13" s="35">
        <f t="shared" si="1"/>
        <v>2245500</v>
      </c>
      <c r="S13" s="38">
        <v>74424</v>
      </c>
      <c r="T13" s="39">
        <f t="shared" si="2"/>
        <v>79250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55</v>
      </c>
      <c r="G14" s="31" t="s">
        <v>40</v>
      </c>
      <c r="H14" s="31" t="s">
        <v>41</v>
      </c>
      <c r="I14" s="34">
        <v>4</v>
      </c>
      <c r="J14" s="34">
        <v>23</v>
      </c>
      <c r="K14" s="54">
        <v>51055</v>
      </c>
      <c r="L14" s="54">
        <v>1634</v>
      </c>
      <c r="M14" s="36">
        <f t="shared" si="0"/>
        <v>-0.29139184214951697</v>
      </c>
      <c r="N14" s="35">
        <v>107038</v>
      </c>
      <c r="O14" s="35">
        <v>75848</v>
      </c>
      <c r="P14" s="35">
        <v>2480</v>
      </c>
      <c r="Q14" s="37">
        <v>885234</v>
      </c>
      <c r="R14" s="35">
        <f t="shared" si="1"/>
        <v>961082</v>
      </c>
      <c r="S14" s="38">
        <v>25384</v>
      </c>
      <c r="T14" s="39">
        <f t="shared" si="2"/>
        <v>27864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33</v>
      </c>
      <c r="F15" s="31" t="s">
        <v>66</v>
      </c>
      <c r="G15" s="31" t="s">
        <v>38</v>
      </c>
      <c r="H15" s="31" t="s">
        <v>39</v>
      </c>
      <c r="I15" s="34">
        <v>1</v>
      </c>
      <c r="J15" s="34">
        <v>12</v>
      </c>
      <c r="K15" s="54">
        <v>32474</v>
      </c>
      <c r="L15" s="54">
        <v>1176</v>
      </c>
      <c r="M15" s="36" t="e">
        <f t="shared" si="0"/>
        <v>#DIV/0!</v>
      </c>
      <c r="N15" s="35"/>
      <c r="O15" s="35">
        <v>51160</v>
      </c>
      <c r="P15" s="35">
        <v>2020</v>
      </c>
      <c r="Q15" s="37"/>
      <c r="R15" s="35">
        <f t="shared" si="1"/>
        <v>51160</v>
      </c>
      <c r="S15" s="38"/>
      <c r="T15" s="39">
        <f t="shared" si="2"/>
        <v>2020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8</v>
      </c>
      <c r="F16" s="31" t="s">
        <v>52</v>
      </c>
      <c r="G16" s="31" t="s">
        <v>34</v>
      </c>
      <c r="H16" s="31" t="s">
        <v>35</v>
      </c>
      <c r="I16" s="43">
        <v>6</v>
      </c>
      <c r="J16" s="34">
        <v>11</v>
      </c>
      <c r="K16" s="35">
        <v>19370</v>
      </c>
      <c r="L16" s="35">
        <v>667</v>
      </c>
      <c r="M16" s="36">
        <f t="shared" si="0"/>
        <v>-0.3142301038062284</v>
      </c>
      <c r="N16" s="35">
        <v>46240</v>
      </c>
      <c r="O16" s="35">
        <v>31710</v>
      </c>
      <c r="P16" s="35">
        <v>1216</v>
      </c>
      <c r="Q16" s="37">
        <v>652780</v>
      </c>
      <c r="R16" s="35">
        <f t="shared" si="1"/>
        <v>684490</v>
      </c>
      <c r="S16" s="38">
        <v>24843</v>
      </c>
      <c r="T16" s="39">
        <f t="shared" si="2"/>
        <v>26059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50</v>
      </c>
      <c r="G17" s="31" t="s">
        <v>43</v>
      </c>
      <c r="H17" s="31" t="s">
        <v>41</v>
      </c>
      <c r="I17" s="43">
        <v>7</v>
      </c>
      <c r="J17" s="34">
        <v>12</v>
      </c>
      <c r="K17" s="54">
        <v>20589</v>
      </c>
      <c r="L17" s="54">
        <v>685</v>
      </c>
      <c r="M17" s="36">
        <f t="shared" si="0"/>
        <v>-0.37315188512787234</v>
      </c>
      <c r="N17" s="35">
        <v>49307</v>
      </c>
      <c r="O17" s="35">
        <v>30908</v>
      </c>
      <c r="P17" s="35">
        <v>1048</v>
      </c>
      <c r="Q17" s="37">
        <v>2254861</v>
      </c>
      <c r="R17" s="35">
        <f t="shared" si="1"/>
        <v>2285769</v>
      </c>
      <c r="S17" s="38">
        <v>59560</v>
      </c>
      <c r="T17" s="39">
        <f t="shared" si="2"/>
        <v>60608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67</v>
      </c>
      <c r="G18" s="31" t="s">
        <v>42</v>
      </c>
      <c r="H18" s="31" t="s">
        <v>39</v>
      </c>
      <c r="I18" s="34">
        <v>1</v>
      </c>
      <c r="J18" s="34">
        <v>5</v>
      </c>
      <c r="K18" s="54">
        <v>17558</v>
      </c>
      <c r="L18" s="54">
        <v>618</v>
      </c>
      <c r="M18" s="36" t="e">
        <f t="shared" si="0"/>
        <v>#DIV/0!</v>
      </c>
      <c r="N18" s="35"/>
      <c r="O18" s="35">
        <v>28317</v>
      </c>
      <c r="P18" s="35">
        <v>1077</v>
      </c>
      <c r="Q18" s="37"/>
      <c r="R18" s="35">
        <f t="shared" si="1"/>
        <v>28317</v>
      </c>
      <c r="S18" s="38"/>
      <c r="T18" s="39">
        <f t="shared" si="2"/>
        <v>1077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33</v>
      </c>
      <c r="F19" s="31" t="s">
        <v>68</v>
      </c>
      <c r="G19" s="31" t="s">
        <v>38</v>
      </c>
      <c r="H19" s="31" t="s">
        <v>44</v>
      </c>
      <c r="I19" s="34">
        <v>1</v>
      </c>
      <c r="J19" s="34">
        <v>4</v>
      </c>
      <c r="K19" s="54">
        <v>14624</v>
      </c>
      <c r="L19" s="54">
        <v>548</v>
      </c>
      <c r="M19" s="36" t="e">
        <f t="shared" si="0"/>
        <v>#DIV/0!</v>
      </c>
      <c r="N19" s="35"/>
      <c r="O19" s="35">
        <v>21849</v>
      </c>
      <c r="P19" s="35">
        <v>863</v>
      </c>
      <c r="Q19" s="37"/>
      <c r="R19" s="35">
        <f t="shared" si="1"/>
        <v>21849</v>
      </c>
      <c r="S19" s="38"/>
      <c r="T19" s="39">
        <f t="shared" si="2"/>
        <v>863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6</v>
      </c>
      <c r="F20" s="31" t="s">
        <v>59</v>
      </c>
      <c r="G20" s="44" t="s">
        <v>38</v>
      </c>
      <c r="H20" s="31" t="s">
        <v>45</v>
      </c>
      <c r="I20" s="34">
        <v>3</v>
      </c>
      <c r="J20" s="34">
        <v>12</v>
      </c>
      <c r="K20" s="54">
        <v>12731</v>
      </c>
      <c r="L20" s="54">
        <v>434</v>
      </c>
      <c r="M20" s="36">
        <f t="shared" si="0"/>
        <v>-0.6395614001748318</v>
      </c>
      <c r="N20" s="35">
        <v>52622</v>
      </c>
      <c r="O20" s="35">
        <v>18967</v>
      </c>
      <c r="P20" s="35">
        <v>711</v>
      </c>
      <c r="Q20" s="37">
        <v>142541</v>
      </c>
      <c r="R20" s="35">
        <f t="shared" si="1"/>
        <v>161508</v>
      </c>
      <c r="S20" s="38">
        <v>5274</v>
      </c>
      <c r="T20" s="39">
        <f t="shared" si="2"/>
        <v>5985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31" t="s">
        <v>48</v>
      </c>
      <c r="G21" s="44" t="s">
        <v>38</v>
      </c>
      <c r="H21" s="31" t="s">
        <v>39</v>
      </c>
      <c r="I21" s="34">
        <v>11</v>
      </c>
      <c r="J21" s="34">
        <v>3</v>
      </c>
      <c r="K21" s="35">
        <v>7657</v>
      </c>
      <c r="L21" s="35">
        <v>255</v>
      </c>
      <c r="M21" s="36">
        <f t="shared" si="0"/>
        <v>-0.3179450757575758</v>
      </c>
      <c r="N21" s="35">
        <v>21120</v>
      </c>
      <c r="O21" s="35">
        <v>14405</v>
      </c>
      <c r="P21" s="35">
        <v>561</v>
      </c>
      <c r="Q21" s="37">
        <v>1243282</v>
      </c>
      <c r="R21" s="35">
        <f t="shared" si="1"/>
        <v>1257687</v>
      </c>
      <c r="S21" s="38">
        <v>44607</v>
      </c>
      <c r="T21" s="39">
        <f t="shared" si="2"/>
        <v>45168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64</v>
      </c>
      <c r="G22" s="44" t="s">
        <v>38</v>
      </c>
      <c r="H22" s="31" t="s">
        <v>35</v>
      </c>
      <c r="I22" s="34">
        <v>2</v>
      </c>
      <c r="J22" s="34">
        <v>8</v>
      </c>
      <c r="K22" s="54">
        <v>6789</v>
      </c>
      <c r="L22" s="54">
        <v>245</v>
      </c>
      <c r="M22" s="36">
        <f t="shared" si="0"/>
        <v>-0.3582937865577751</v>
      </c>
      <c r="N22" s="35">
        <v>18122</v>
      </c>
      <c r="O22" s="35">
        <v>11629</v>
      </c>
      <c r="P22" s="35">
        <v>456</v>
      </c>
      <c r="Q22" s="37">
        <v>18122</v>
      </c>
      <c r="R22" s="35">
        <f t="shared" si="1"/>
        <v>29751</v>
      </c>
      <c r="S22" s="38">
        <v>692</v>
      </c>
      <c r="T22" s="39">
        <f t="shared" si="2"/>
        <v>1148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16</v>
      </c>
      <c r="F23" s="31" t="s">
        <v>56</v>
      </c>
      <c r="G23" s="44" t="s">
        <v>38</v>
      </c>
      <c r="H23" s="31" t="s">
        <v>35</v>
      </c>
      <c r="I23" s="34">
        <v>4</v>
      </c>
      <c r="J23" s="34">
        <v>9</v>
      </c>
      <c r="K23" s="54">
        <v>7662</v>
      </c>
      <c r="L23" s="54">
        <v>253</v>
      </c>
      <c r="M23" s="36">
        <f t="shared" si="0"/>
        <v>0.13137460650577126</v>
      </c>
      <c r="N23" s="35">
        <v>9530</v>
      </c>
      <c r="O23" s="35">
        <v>10782</v>
      </c>
      <c r="P23" s="35">
        <v>391</v>
      </c>
      <c r="Q23" s="37">
        <v>82047</v>
      </c>
      <c r="R23" s="35">
        <f t="shared" si="1"/>
        <v>92829</v>
      </c>
      <c r="S23" s="38">
        <v>3062</v>
      </c>
      <c r="T23" s="39">
        <f t="shared" si="2"/>
        <v>3453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14</v>
      </c>
      <c r="F24" s="31" t="s">
        <v>46</v>
      </c>
      <c r="G24" s="44" t="s">
        <v>38</v>
      </c>
      <c r="H24" s="31" t="s">
        <v>39</v>
      </c>
      <c r="I24" s="34">
        <v>12</v>
      </c>
      <c r="J24" s="34">
        <v>10</v>
      </c>
      <c r="K24" s="54">
        <v>6432</v>
      </c>
      <c r="L24" s="54">
        <v>303</v>
      </c>
      <c r="M24" s="36">
        <f t="shared" si="0"/>
        <v>0.04503008923013074</v>
      </c>
      <c r="N24" s="35">
        <v>9638</v>
      </c>
      <c r="O24" s="35">
        <v>10072</v>
      </c>
      <c r="P24" s="35">
        <v>470</v>
      </c>
      <c r="Q24" s="37">
        <v>695361</v>
      </c>
      <c r="R24" s="35">
        <f t="shared" si="1"/>
        <v>705433</v>
      </c>
      <c r="S24" s="38">
        <v>27405</v>
      </c>
      <c r="T24" s="39">
        <f t="shared" si="2"/>
        <v>27875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12</v>
      </c>
      <c r="F25" s="31" t="s">
        <v>51</v>
      </c>
      <c r="G25" s="44" t="s">
        <v>38</v>
      </c>
      <c r="H25" s="31" t="s">
        <v>35</v>
      </c>
      <c r="I25" s="34">
        <v>7</v>
      </c>
      <c r="J25" s="34">
        <v>5</v>
      </c>
      <c r="K25" s="54">
        <v>4297</v>
      </c>
      <c r="L25" s="54">
        <v>119</v>
      </c>
      <c r="M25" s="36">
        <f t="shared" si="0"/>
        <v>-0.18314695782336887</v>
      </c>
      <c r="N25" s="35">
        <v>11357</v>
      </c>
      <c r="O25" s="35">
        <v>9277</v>
      </c>
      <c r="P25" s="35">
        <v>269</v>
      </c>
      <c r="Q25" s="37">
        <v>265956</v>
      </c>
      <c r="R25" s="35">
        <f t="shared" si="1"/>
        <v>275233</v>
      </c>
      <c r="S25" s="38">
        <v>7478</v>
      </c>
      <c r="T25" s="39">
        <f t="shared" si="2"/>
        <v>7747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11</v>
      </c>
      <c r="F26" s="31" t="s">
        <v>47</v>
      </c>
      <c r="G26" s="44" t="s">
        <v>42</v>
      </c>
      <c r="H26" s="31" t="s">
        <v>35</v>
      </c>
      <c r="I26" s="34">
        <v>11</v>
      </c>
      <c r="J26" s="34">
        <v>16</v>
      </c>
      <c r="K26" s="35">
        <v>6541</v>
      </c>
      <c r="L26" s="35">
        <v>294</v>
      </c>
      <c r="M26" s="36">
        <f t="shared" si="0"/>
        <v>-0.3624505349552982</v>
      </c>
      <c r="N26" s="35">
        <v>13646</v>
      </c>
      <c r="O26" s="35">
        <v>8700</v>
      </c>
      <c r="P26" s="35">
        <v>368</v>
      </c>
      <c r="Q26" s="37">
        <v>1472198</v>
      </c>
      <c r="R26" s="35">
        <f t="shared" si="1"/>
        <v>1480898</v>
      </c>
      <c r="S26" s="38">
        <v>45629</v>
      </c>
      <c r="T26" s="39">
        <f t="shared" si="2"/>
        <v>45997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61</v>
      </c>
      <c r="G27" s="44" t="s">
        <v>38</v>
      </c>
      <c r="H27" s="31" t="s">
        <v>41</v>
      </c>
      <c r="I27" s="34">
        <v>3</v>
      </c>
      <c r="J27" s="34">
        <v>1</v>
      </c>
      <c r="K27" s="54">
        <v>4816</v>
      </c>
      <c r="L27" s="54">
        <v>240</v>
      </c>
      <c r="M27" s="36">
        <f t="shared" si="0"/>
        <v>-0.4226446900168571</v>
      </c>
      <c r="N27" s="35">
        <v>10678</v>
      </c>
      <c r="O27" s="35">
        <v>6165</v>
      </c>
      <c r="P27" s="35">
        <v>309</v>
      </c>
      <c r="Q27" s="37">
        <v>24234</v>
      </c>
      <c r="R27" s="35">
        <f t="shared" si="1"/>
        <v>30399</v>
      </c>
      <c r="S27" s="38">
        <v>1090</v>
      </c>
      <c r="T27" s="39">
        <f t="shared" si="2"/>
        <v>1399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60</v>
      </c>
      <c r="G28" s="44" t="s">
        <v>54</v>
      </c>
      <c r="H28" s="31" t="s">
        <v>41</v>
      </c>
      <c r="I28" s="34">
        <v>3</v>
      </c>
      <c r="J28" s="34">
        <v>10</v>
      </c>
      <c r="K28" s="54">
        <v>2633</v>
      </c>
      <c r="L28" s="54">
        <v>117</v>
      </c>
      <c r="M28" s="36">
        <f t="shared" si="0"/>
        <v>-0.6145637162586315</v>
      </c>
      <c r="N28" s="35">
        <v>9558</v>
      </c>
      <c r="O28" s="35">
        <v>3684</v>
      </c>
      <c r="P28" s="35">
        <v>167</v>
      </c>
      <c r="Q28" s="37">
        <v>38982</v>
      </c>
      <c r="R28" s="35">
        <f t="shared" si="1"/>
        <v>42666</v>
      </c>
      <c r="S28" s="38">
        <v>1682</v>
      </c>
      <c r="T28" s="39">
        <f t="shared" si="2"/>
        <v>1849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19</v>
      </c>
      <c r="F29" s="31" t="s">
        <v>65</v>
      </c>
      <c r="G29" s="44" t="s">
        <v>38</v>
      </c>
      <c r="H29" s="31" t="s">
        <v>44</v>
      </c>
      <c r="I29" s="34">
        <v>2</v>
      </c>
      <c r="J29" s="34">
        <v>1</v>
      </c>
      <c r="K29" s="54">
        <v>2089</v>
      </c>
      <c r="L29" s="54">
        <v>70</v>
      </c>
      <c r="M29" s="36">
        <f t="shared" si="0"/>
        <v>0.15863032844164926</v>
      </c>
      <c r="N29" s="35">
        <v>2862</v>
      </c>
      <c r="O29" s="35">
        <v>3316</v>
      </c>
      <c r="P29" s="35">
        <v>130</v>
      </c>
      <c r="Q29" s="37">
        <v>2862</v>
      </c>
      <c r="R29" s="35">
        <f t="shared" si="1"/>
        <v>6178</v>
      </c>
      <c r="S29" s="38">
        <v>115</v>
      </c>
      <c r="T29" s="39">
        <f t="shared" si="2"/>
        <v>245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18</v>
      </c>
      <c r="F30" s="31" t="s">
        <v>49</v>
      </c>
      <c r="G30" s="44" t="s">
        <v>38</v>
      </c>
      <c r="H30" s="31" t="s">
        <v>39</v>
      </c>
      <c r="I30" s="34">
        <v>14</v>
      </c>
      <c r="J30" s="34">
        <v>10</v>
      </c>
      <c r="K30" s="54">
        <v>2226</v>
      </c>
      <c r="L30" s="54">
        <v>112</v>
      </c>
      <c r="M30" s="36">
        <f t="shared" si="0"/>
        <v>-0.396437054631829</v>
      </c>
      <c r="N30" s="35">
        <v>4210</v>
      </c>
      <c r="O30" s="35">
        <v>2541</v>
      </c>
      <c r="P30" s="35">
        <v>129</v>
      </c>
      <c r="Q30" s="37">
        <v>575540</v>
      </c>
      <c r="R30" s="35">
        <f t="shared" si="1"/>
        <v>578081</v>
      </c>
      <c r="S30" s="38">
        <v>23720</v>
      </c>
      <c r="T30" s="39">
        <f t="shared" si="2"/>
        <v>23849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17</v>
      </c>
      <c r="F31" s="31" t="s">
        <v>57</v>
      </c>
      <c r="G31" s="44" t="s">
        <v>38</v>
      </c>
      <c r="H31" s="31" t="s">
        <v>44</v>
      </c>
      <c r="I31" s="34">
        <v>4</v>
      </c>
      <c r="J31" s="34">
        <v>9</v>
      </c>
      <c r="K31" s="54">
        <v>1367</v>
      </c>
      <c r="L31" s="54">
        <v>55</v>
      </c>
      <c r="M31" s="36">
        <f t="shared" si="0"/>
        <v>-0.6940646130728776</v>
      </c>
      <c r="N31" s="35">
        <v>6655</v>
      </c>
      <c r="O31" s="35">
        <v>2036</v>
      </c>
      <c r="P31" s="35">
        <v>80</v>
      </c>
      <c r="Q31" s="37">
        <v>55715</v>
      </c>
      <c r="R31" s="35">
        <f t="shared" si="1"/>
        <v>57751</v>
      </c>
      <c r="S31" s="38">
        <v>2021</v>
      </c>
      <c r="T31" s="39">
        <f t="shared" si="2"/>
        <v>2101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5"/>
      <c r="E32" s="46"/>
      <c r="F32" s="46"/>
      <c r="G32" s="46"/>
      <c r="H32" s="46"/>
      <c r="I32" s="46"/>
      <c r="J32" s="46"/>
      <c r="K32" s="47">
        <f>SUM(K10:K31)</f>
        <v>1319926</v>
      </c>
      <c r="L32" s="47">
        <f>SUM(L10:L31)</f>
        <v>40051</v>
      </c>
      <c r="M32" s="48">
        <f t="shared" si="0"/>
        <v>-0.30750111968028826</v>
      </c>
      <c r="N32" s="47">
        <v>2844562</v>
      </c>
      <c r="O32" s="47">
        <f aca="true" t="shared" si="3" ref="O32:T32">SUM(O10:O31)</f>
        <v>1969856</v>
      </c>
      <c r="P32" s="47">
        <f t="shared" si="3"/>
        <v>62921</v>
      </c>
      <c r="Q32" s="47">
        <f t="shared" si="3"/>
        <v>13326235</v>
      </c>
      <c r="R32" s="47">
        <f t="shared" si="3"/>
        <v>15296091</v>
      </c>
      <c r="S32" s="47">
        <f t="shared" si="3"/>
        <v>429604</v>
      </c>
      <c r="T32" s="47">
        <f t="shared" si="3"/>
        <v>492525</v>
      </c>
      <c r="U32" s="49"/>
      <c r="V32" s="50"/>
    </row>
    <row r="35" spans="15:16" ht="12.75">
      <c r="O35" s="51"/>
      <c r="P35" s="52"/>
    </row>
    <row r="36" ht="12.75">
      <c r="F36" s="53"/>
    </row>
    <row r="38" spans="16:256" s="1" customFormat="1" ht="12.75">
      <c r="P38" s="50"/>
      <c r="Q38" s="50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2012-06-21T10:51:01Z</cp:lastPrinted>
  <dcterms:created xsi:type="dcterms:W3CDTF">2012-01-05T09:57:27Z</dcterms:created>
  <dcterms:modified xsi:type="dcterms:W3CDTF">2012-06-21T11:48:25Z</dcterms:modified>
  <cp:category/>
  <cp:version/>
  <cp:contentType/>
  <cp:contentStatus/>
</cp:coreProperties>
</file>