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<sst xmlns="http://schemas.openxmlformats.org/spreadsheetml/2006/main" count="131" uniqueCount="73">
  <si>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</si>
  <si>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</si>
  <si>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</si>
  <si>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Feb,18-Feb,24</t>
  </si>
  <si>
    <t xml:space="preserve">               US  $  =</t>
  </si>
  <si>
    <t>Top 20</t>
  </si>
  <si>
    <t>FOR  PRINT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</si>
  <si>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</si>
  <si>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</si>
  <si>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</si>
  <si>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</si>
  <si>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</si>
  <si>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</si>
  <si>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Week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</si>
  <si>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</si>
  <si>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</si>
  <si>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</si>
  <si>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</si>
  <si>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</si>
  <si>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</si>
  <si>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</si>
  <si>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</si>
  <si>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</si>
  <si>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</si>
  <si>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</si>
  <si>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</si>
  <si>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</si>
  <si>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</si>
  <si>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</si>
  <si>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</si>
  <si>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</si>
  <si>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</si>
  <si>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</si>
  <si>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AVATAR</t>
  </si>
  <si>
    <t>FOX</t>
  </si>
  <si>
    <t>CF</t>
  </si>
  <si>
    <t>new</t>
  </si>
  <si>
    <t>WOLFMAN, THE</t>
  </si>
  <si>
    <t>UNI</t>
  </si>
  <si>
    <t>Blitz</t>
  </si>
  <si>
    <t>DEAR JOHN</t>
  </si>
  <si>
    <t>IND</t>
  </si>
  <si>
    <t>Duplicato</t>
  </si>
  <si>
    <t>VALENTINE'S DAY</t>
  </si>
  <si>
    <t>WB</t>
  </si>
  <si>
    <t>UP IN THE AIR</t>
  </si>
  <si>
    <t>PAR</t>
  </si>
  <si>
    <t>ALVIN AND CHIPMUNKS 2</t>
  </si>
  <si>
    <t>IT'S COMPLICATED</t>
  </si>
  <si>
    <t>CLOUDY WITH A CHANCE OF MEATBALLS</t>
  </si>
  <si>
    <t>SONY</t>
  </si>
  <si>
    <t>BOOK OF ELI</t>
  </si>
  <si>
    <t>PRINCESS AND THE FROG, THE</t>
  </si>
  <si>
    <t>WDI</t>
  </si>
  <si>
    <t>SHERLOCK HOLMES</t>
  </si>
  <si>
    <t>ARTHUR AND THE REVENGE OF MALTAZARD</t>
  </si>
  <si>
    <t>DID YOU HEAR ABOUT THE MORGANS'</t>
  </si>
  <si>
    <t>AN EDUCATION</t>
  </si>
  <si>
    <t>FOURTH KIND, THE</t>
  </si>
  <si>
    <t>PARANORMAL ACTIVITY</t>
  </si>
  <si>
    <t>VTI</t>
  </si>
  <si>
    <t>REBOUND, THE</t>
  </si>
  <si>
    <t xml:space="preserve">HACHIKO: A DOG'S STORY </t>
  </si>
  <si>
    <t>EVERYBODY'S FINE</t>
  </si>
  <si>
    <t>NINE</t>
  </si>
  <si>
    <t>Discovery</t>
  </si>
  <si>
    <t>NOTHING BUT THE TRUTH</t>
  </si>
  <si>
    <t>MOON</t>
  </si>
  <si>
    <t>LAW ABIDING CITIZEN</t>
  </si>
  <si>
    <t>CRNCI</t>
  </si>
  <si>
    <t>LOC</t>
  </si>
  <si>
    <t>MANAGEMENT</t>
  </si>
  <si>
    <t>ASTRO BOY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</si>
</sst>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4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color indexed="17"/>
      <name val="Arial"/>
      <family val="2"/>
    </font>
    <font>
      <b/>
      <sz val="11"/>
      <color indexed="17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1" fillId="0" borderId="7" xfId="17" applyFont="1" applyBorder="1">
      <alignment/>
      <protection/>
    </xf>
    <xf numFmtId="0" fontId="6" fillId="0" borderId="8" xfId="17" applyFont="1" applyBorder="1">
      <alignment/>
      <protection/>
    </xf>
    <xf numFmtId="0" fontId="1" fillId="0" borderId="4" xfId="17" applyFont="1" applyBorder="1">
      <alignment/>
      <protection/>
    </xf>
    <xf numFmtId="0" fontId="2" fillId="0" borderId="9" xfId="17" applyFont="1" applyBorder="1">
      <alignment/>
      <protection/>
    </xf>
    <xf numFmtId="2" fontId="2" fillId="0" borderId="10" xfId="17" applyNumberFormat="1" applyFont="1" applyBorder="1" applyAlignment="1">
      <alignment horizontal="center"/>
      <protection/>
    </xf>
    <xf numFmtId="0" fontId="7" fillId="0" borderId="0" xfId="17" applyFont="1">
      <alignment/>
      <protection/>
    </xf>
    <xf numFmtId="172" fontId="3" fillId="0" borderId="0" xfId="17" applyNumberFormat="1" applyFont="1" applyAlignment="1">
      <alignment horizontal="center"/>
      <protection/>
    </xf>
    <xf numFmtId="0" fontId="7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7" fillId="0" borderId="0" xfId="17" applyFont="1" applyBorder="1">
      <alignment/>
      <protection/>
    </xf>
    <xf numFmtId="0" fontId="3" fillId="2" borderId="11" xfId="17" applyFont="1" applyFill="1" applyBorder="1" applyAlignment="1">
      <alignment horizontal="center"/>
      <protection/>
    </xf>
    <xf numFmtId="0" fontId="3" fillId="0" borderId="11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11" xfId="17" applyFont="1" applyFill="1" applyBorder="1" applyAlignment="1">
      <alignment horizontal="center"/>
      <protection/>
    </xf>
    <xf numFmtId="0" fontId="8" fillId="0" borderId="11" xfId="17" applyFont="1" applyBorder="1" applyAlignment="1">
      <alignment horizontal="center"/>
      <protection/>
    </xf>
    <xf numFmtId="0" fontId="9" fillId="0" borderId="11" xfId="17" applyFont="1" applyBorder="1" applyAlignment="1">
      <alignment horizontal="center"/>
      <protection/>
    </xf>
    <xf numFmtId="3" fontId="10" fillId="0" borderId="11" xfId="17" applyNumberFormat="1" applyFont="1" applyBorder="1" applyAlignment="1">
      <alignment horizontal="right"/>
      <protection/>
    </xf>
    <xf numFmtId="3" fontId="11" fillId="0" borderId="11" xfId="17" applyNumberFormat="1" applyFont="1" applyBorder="1" applyAlignment="1">
      <alignment horizontal="right"/>
      <protection/>
    </xf>
    <xf numFmtId="10" fontId="3" fillId="0" borderId="11" xfId="17" applyNumberFormat="1" applyFont="1" applyFill="1" applyBorder="1" applyAlignment="1">
      <alignment horizontal="center"/>
      <protection/>
    </xf>
    <xf numFmtId="3" fontId="11" fillId="0" borderId="11" xfId="17" applyNumberFormat="1" applyFont="1" applyFill="1" applyBorder="1" applyAlignment="1">
      <alignment horizontal="right"/>
      <protection/>
    </xf>
    <xf numFmtId="3" fontId="12" fillId="0" borderId="0" xfId="17" applyNumberFormat="1" applyFont="1" applyBorder="1" applyAlignment="1" applyProtection="1">
      <alignment horizontal="right"/>
      <protection locked="0"/>
    </xf>
    <xf numFmtId="3" fontId="12" fillId="0" borderId="11" xfId="17" applyNumberFormat="1" applyFont="1" applyBorder="1" applyAlignment="1" applyProtection="1">
      <alignment horizontal="right"/>
      <protection locked="0"/>
    </xf>
    <xf numFmtId="3" fontId="10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3" fillId="0" borderId="11" xfId="17" applyFont="1" applyBorder="1" applyAlignment="1">
      <alignment horizontal="left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11" fillId="2" borderId="12" xfId="17" applyNumberFormat="1" applyFont="1" applyFill="1" applyBorder="1" applyAlignment="1">
      <alignment horizontal="right"/>
      <protection/>
    </xf>
    <xf numFmtId="10" fontId="3" fillId="0" borderId="9" xfId="17" applyNumberFormat="1" applyFont="1" applyFill="1" applyBorder="1" applyAlignment="1">
      <alignment horizontal="center"/>
      <protection/>
    </xf>
    <xf numFmtId="3" fontId="11" fillId="3" borderId="0" xfId="17" applyNumberFormat="1" applyFont="1" applyFill="1" applyBorder="1" applyAlignment="1">
      <alignment horizontal="right"/>
      <protection/>
    </xf>
    <xf numFmtId="3" fontId="11" fillId="0" borderId="0" xfId="17" applyNumberFormat="1" applyFont="1" applyFill="1" applyBorder="1" applyAlignment="1">
      <alignment horizontal="right"/>
      <protection/>
    </xf>
    <xf numFmtId="0" fontId="13" fillId="0" borderId="0" xfId="17" applyFont="1" applyFill="1" applyBorder="1">
      <alignment/>
      <protection/>
    </xf>
    <xf numFmtId="0" fontId="13" fillId="0" borderId="0" xfId="17" applyFont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42"/>
  <sheetViews>
    <sheetView tabSelected="1" workbookViewId="0" topLeftCell="A1">
      <selection activeCell="M5" sqref="M5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37.625" style="1" customWidth="1"/>
    <col min="7" max="7" width="5.75390625" style="1" customWidth="1"/>
    <col min="8" max="8" width="12.00390625" style="1" customWidth="1"/>
    <col min="9" max="9" width="7.875" style="1" customWidth="1"/>
    <col min="10" max="10" width="4.375" style="1" customWidth="1"/>
    <col min="11" max="11" width="8.875" style="1" customWidth="1"/>
    <col min="12" max="12" width="9.25390625" style="1" customWidth="1"/>
    <col min="13" max="13" width="11.25390625" style="1" customWidth="1"/>
    <col min="14" max="14" width="9.125" style="1" hidden="1" customWidth="1"/>
    <col min="15" max="15" width="10.375" style="1" customWidth="1"/>
    <col min="16" max="16" width="9.125" style="1" customWidth="1"/>
    <col min="17" max="17" width="10.00390625" style="1" hidden="1" customWidth="1"/>
    <col min="18" max="18" width="14.75390625" style="1" customWidth="1"/>
    <col min="19" max="19" width="9.12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L2" s="6"/>
      <c r="M2" s="7"/>
      <c r="N2" s="8"/>
      <c r="O2" s="9"/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5">
      <c r="F3" s="12" t="s">
        <v>0</v>
      </c>
      <c r="H3" s="13" t="s">
        <v>1</v>
      </c>
      <c r="I3" s="13"/>
      <c r="J3" s="14"/>
      <c r="K3" s="14"/>
      <c r="M3" s="15" t="s">
        <v>2</v>
      </c>
      <c r="N3" s="16"/>
      <c r="O3" s="17" t="s">
        <v>3</v>
      </c>
      <c r="P3" s="3"/>
      <c r="Q3" s="3"/>
      <c r="R3" s="18" t="s">
        <v>4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5">
      <c r="H4" s="13" t="s">
        <v>5</v>
      </c>
      <c r="I4" s="14"/>
      <c r="J4" s="14"/>
      <c r="K4" s="14"/>
      <c r="N4" s="20" t="s">
        <v>6</v>
      </c>
      <c r="Q4" s="20"/>
      <c r="R4" s="2"/>
      <c r="S4" s="2"/>
      <c r="T4" s="21"/>
    </row>
    <row r="5" spans="4:19" ht="15">
      <c r="D5" s="2"/>
      <c r="E5" s="2" t="s">
        <v>7</v>
      </c>
      <c r="F5" s="2" t="s">
        <v>8</v>
      </c>
      <c r="G5" s="2"/>
      <c r="H5" s="14"/>
      <c r="I5" s="14"/>
      <c r="J5" s="14"/>
      <c r="K5" s="14"/>
      <c r="N5" s="20" t="s">
        <v>9</v>
      </c>
      <c r="Q5" s="22" t="s">
        <v>9</v>
      </c>
      <c r="S5" s="20" t="s">
        <v>10</v>
      </c>
    </row>
    <row r="6" spans="4:19" ht="18">
      <c r="D6" s="2"/>
      <c r="E6" s="2" t="s">
        <v>11</v>
      </c>
      <c r="F6" s="23" t="s">
        <v>12</v>
      </c>
      <c r="G6" s="2"/>
      <c r="H6" s="14"/>
      <c r="I6" s="49" t="s">
        <v>13</v>
      </c>
      <c r="J6" s="50">
        <v>8</v>
      </c>
      <c r="K6" s="14"/>
      <c r="N6" s="20" t="s">
        <v>14</v>
      </c>
      <c r="P6" s="24"/>
      <c r="Q6" s="20" t="s">
        <v>14</v>
      </c>
      <c r="S6" s="20" t="s">
        <v>14</v>
      </c>
    </row>
    <row r="7" spans="4:20" ht="12" customHeight="1">
      <c r="D7" s="25"/>
      <c r="E7" s="25"/>
      <c r="F7" s="26"/>
      <c r="G7" s="25"/>
      <c r="H7" s="25"/>
      <c r="I7" s="25"/>
      <c r="J7" s="25"/>
      <c r="K7" s="27"/>
      <c r="L7" s="25"/>
      <c r="M7" s="25"/>
      <c r="N7" s="27"/>
      <c r="O7" s="27"/>
      <c r="P7" s="25"/>
      <c r="Q7" s="25"/>
      <c r="R7" s="25"/>
      <c r="S7" s="25"/>
      <c r="T7" s="25"/>
    </row>
    <row r="8" spans="4:20" ht="12.75">
      <c r="D8" s="28" t="s">
        <v>15</v>
      </c>
      <c r="E8" s="28" t="s">
        <v>16</v>
      </c>
      <c r="F8" s="28"/>
      <c r="G8" s="28"/>
      <c r="H8" s="28" t="s">
        <v>17</v>
      </c>
      <c r="I8" s="28" t="s">
        <v>18</v>
      </c>
      <c r="J8" s="28" t="s">
        <v>19</v>
      </c>
      <c r="K8" s="28" t="s">
        <v>20</v>
      </c>
      <c r="L8" s="28" t="s">
        <v>20</v>
      </c>
      <c r="M8" s="28" t="s">
        <v>21</v>
      </c>
      <c r="N8" s="28" t="s">
        <v>22</v>
      </c>
      <c r="O8" s="28" t="s">
        <v>18</v>
      </c>
      <c r="P8" s="28" t="s">
        <v>18</v>
      </c>
      <c r="Q8" s="28" t="s">
        <v>23</v>
      </c>
      <c r="R8" s="28" t="s">
        <v>24</v>
      </c>
      <c r="S8" s="29" t="s">
        <v>25</v>
      </c>
      <c r="T8" s="28" t="s">
        <v>24</v>
      </c>
    </row>
    <row r="9" spans="4:20" ht="12.75">
      <c r="D9" s="28" t="s">
        <v>18</v>
      </c>
      <c r="E9" s="28" t="s">
        <v>18</v>
      </c>
      <c r="F9" s="28" t="s">
        <v>26</v>
      </c>
      <c r="G9" s="28" t="s">
        <v>27</v>
      </c>
      <c r="H9" s="28" t="s">
        <v>27</v>
      </c>
      <c r="I9" s="28" t="s">
        <v>19</v>
      </c>
      <c r="J9" s="28" t="s">
        <v>28</v>
      </c>
      <c r="K9" s="28" t="s">
        <v>29</v>
      </c>
      <c r="L9" s="28" t="s">
        <v>30</v>
      </c>
      <c r="M9" s="28" t="s">
        <v>31</v>
      </c>
      <c r="N9" s="28" t="s">
        <v>29</v>
      </c>
      <c r="O9" s="28" t="s">
        <v>29</v>
      </c>
      <c r="P9" s="28" t="s">
        <v>30</v>
      </c>
      <c r="Q9" s="28" t="s">
        <v>32</v>
      </c>
      <c r="R9" s="28" t="s">
        <v>29</v>
      </c>
      <c r="S9" s="29" t="s">
        <v>30</v>
      </c>
      <c r="T9" s="28" t="s">
        <v>30</v>
      </c>
    </row>
    <row r="10" spans="4:256" s="30" customFormat="1" ht="12.75">
      <c r="D10" s="31">
        <v>1</v>
      </c>
      <c r="E10" s="31">
        <v>1</v>
      </c>
      <c r="F10" s="29" t="s">
        <v>33</v>
      </c>
      <c r="G10" s="29" t="s">
        <v>34</v>
      </c>
      <c r="H10" s="29" t="s">
        <v>35</v>
      </c>
      <c r="I10" s="32">
        <v>10</v>
      </c>
      <c r="J10" s="33">
        <v>21</v>
      </c>
      <c r="K10" s="34">
        <v>299287</v>
      </c>
      <c r="L10" s="35">
        <v>9404</v>
      </c>
      <c r="M10" s="36">
        <f aca="true" t="shared" si="0" ref="M10:M36">O10/N10-100%</f>
        <v>-0.18597942543875845</v>
      </c>
      <c r="N10" s="37">
        <v>487398</v>
      </c>
      <c r="O10" s="37">
        <v>396752</v>
      </c>
      <c r="P10" s="37">
        <v>13217</v>
      </c>
      <c r="Q10" s="38">
        <v>7415940</v>
      </c>
      <c r="R10" s="37">
        <f aca="true" t="shared" si="1" ref="R10:R35">O10+Q10</f>
        <v>7812692</v>
      </c>
      <c r="S10" s="38">
        <v>254475</v>
      </c>
      <c r="T10" s="39">
        <f aca="true" t="shared" si="2" ref="T10:T35">S10+P10</f>
        <v>267692</v>
      </c>
      <c r="U10" s="20"/>
      <c r="V10" s="38"/>
      <c r="W10" s="40"/>
      <c r="X10" s="41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0" customFormat="1" ht="12.75">
      <c r="D11" s="31">
        <v>2</v>
      </c>
      <c r="E11" s="31" t="s">
        <v>36</v>
      </c>
      <c r="F11" s="29" t="s">
        <v>37</v>
      </c>
      <c r="G11" s="29" t="s">
        <v>38</v>
      </c>
      <c r="H11" s="29" t="s">
        <v>39</v>
      </c>
      <c r="I11" s="32">
        <v>1</v>
      </c>
      <c r="J11" s="33">
        <v>9</v>
      </c>
      <c r="K11" s="34">
        <v>260305</v>
      </c>
      <c r="L11" s="35">
        <v>9157</v>
      </c>
      <c r="M11" s="36" t="e">
        <f t="shared" si="0"/>
        <v>#DIV/0!</v>
      </c>
      <c r="N11" s="37"/>
      <c r="O11" s="37">
        <v>348055.2</v>
      </c>
      <c r="P11" s="37">
        <v>13559</v>
      </c>
      <c r="Q11" s="38"/>
      <c r="R11" s="37">
        <f t="shared" si="1"/>
        <v>348055.2</v>
      </c>
      <c r="S11" s="38"/>
      <c r="T11" s="39">
        <f t="shared" si="2"/>
        <v>13559</v>
      </c>
      <c r="U11" s="20"/>
      <c r="V11" s="38"/>
      <c r="W11" s="40"/>
      <c r="X11" s="41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0" customFormat="1" ht="12.75">
      <c r="D12" s="31">
        <v>3</v>
      </c>
      <c r="E12" s="31" t="s">
        <v>36</v>
      </c>
      <c r="F12" s="29" t="s">
        <v>40</v>
      </c>
      <c r="G12" s="29" t="s">
        <v>41</v>
      </c>
      <c r="H12" s="29" t="s">
        <v>42</v>
      </c>
      <c r="I12" s="32">
        <v>1</v>
      </c>
      <c r="J12" s="33">
        <v>6</v>
      </c>
      <c r="K12" s="34">
        <v>167727</v>
      </c>
      <c r="L12" s="35">
        <v>5809</v>
      </c>
      <c r="M12" s="36" t="e">
        <f t="shared" si="0"/>
        <v>#DIV/0!</v>
      </c>
      <c r="N12" s="37"/>
      <c r="O12" s="37">
        <v>226662.5</v>
      </c>
      <c r="P12" s="37">
        <v>8954</v>
      </c>
      <c r="Q12" s="38"/>
      <c r="R12" s="37">
        <f t="shared" si="1"/>
        <v>226662.5</v>
      </c>
      <c r="S12" s="38"/>
      <c r="T12" s="39">
        <f t="shared" si="2"/>
        <v>8954</v>
      </c>
      <c r="U12" s="20"/>
      <c r="V12" s="38"/>
      <c r="W12" s="40"/>
      <c r="X12" s="41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0" customFormat="1" ht="12.75">
      <c r="D13" s="31">
        <v>4</v>
      </c>
      <c r="E13" s="31">
        <v>2</v>
      </c>
      <c r="F13" s="29" t="s">
        <v>43</v>
      </c>
      <c r="G13" s="29" t="s">
        <v>44</v>
      </c>
      <c r="H13" s="29" t="s">
        <v>39</v>
      </c>
      <c r="I13" s="32">
        <v>2</v>
      </c>
      <c r="J13" s="33">
        <v>10</v>
      </c>
      <c r="K13" s="34">
        <v>161270</v>
      </c>
      <c r="L13" s="35">
        <v>5645</v>
      </c>
      <c r="M13" s="36">
        <f t="shared" si="0"/>
        <v>-0.5628756254867082</v>
      </c>
      <c r="N13" s="37">
        <v>462571.78</v>
      </c>
      <c r="O13" s="37">
        <v>202201.4</v>
      </c>
      <c r="P13" s="37">
        <v>7876</v>
      </c>
      <c r="Q13" s="38">
        <v>462571.78</v>
      </c>
      <c r="R13" s="37">
        <f t="shared" si="1"/>
        <v>664773.18</v>
      </c>
      <c r="S13" s="38">
        <v>17913</v>
      </c>
      <c r="T13" s="39">
        <f t="shared" si="2"/>
        <v>25789</v>
      </c>
      <c r="U13" s="20"/>
      <c r="V13" s="38"/>
      <c r="W13" s="40"/>
      <c r="X13" s="41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0" customFormat="1" ht="12.75">
      <c r="D14" s="31">
        <v>5</v>
      </c>
      <c r="E14" s="31">
        <v>3</v>
      </c>
      <c r="F14" s="29" t="s">
        <v>45</v>
      </c>
      <c r="G14" s="29" t="s">
        <v>46</v>
      </c>
      <c r="H14" s="29" t="s">
        <v>39</v>
      </c>
      <c r="I14" s="32">
        <v>3</v>
      </c>
      <c r="J14" s="33">
        <v>7</v>
      </c>
      <c r="K14" s="34">
        <v>94406</v>
      </c>
      <c r="L14" s="35">
        <v>3212</v>
      </c>
      <c r="M14" s="36">
        <f t="shared" si="0"/>
        <v>-0.34862106973516904</v>
      </c>
      <c r="N14" s="37">
        <v>187673.74</v>
      </c>
      <c r="O14" s="37">
        <v>122246.72</v>
      </c>
      <c r="P14" s="37">
        <v>4668</v>
      </c>
      <c r="Q14" s="38">
        <v>449199.56</v>
      </c>
      <c r="R14" s="37">
        <f t="shared" si="1"/>
        <v>571446.28</v>
      </c>
      <c r="S14" s="38">
        <v>17287</v>
      </c>
      <c r="T14" s="39">
        <f t="shared" si="2"/>
        <v>21955</v>
      </c>
      <c r="U14" s="20"/>
      <c r="V14" s="38"/>
      <c r="W14" s="40"/>
      <c r="X14" s="41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0" customFormat="1" ht="12.75">
      <c r="D15" s="31">
        <v>6</v>
      </c>
      <c r="E15" s="31">
        <v>6</v>
      </c>
      <c r="F15" s="29" t="s">
        <v>47</v>
      </c>
      <c r="G15" s="29" t="s">
        <v>34</v>
      </c>
      <c r="H15" s="29" t="s">
        <v>35</v>
      </c>
      <c r="I15" s="32">
        <v>2</v>
      </c>
      <c r="J15" s="33">
        <v>8</v>
      </c>
      <c r="K15" s="34">
        <v>108517</v>
      </c>
      <c r="L15" s="35">
        <v>4129</v>
      </c>
      <c r="M15" s="36">
        <f t="shared" si="0"/>
        <v>-0.0629264066585189</v>
      </c>
      <c r="N15" s="37">
        <v>129278</v>
      </c>
      <c r="O15" s="37">
        <v>121143</v>
      </c>
      <c r="P15" s="37">
        <v>4734</v>
      </c>
      <c r="Q15" s="38">
        <v>129278</v>
      </c>
      <c r="R15" s="37">
        <f t="shared" si="1"/>
        <v>250421</v>
      </c>
      <c r="S15" s="38">
        <v>4984</v>
      </c>
      <c r="T15" s="39">
        <f t="shared" si="2"/>
        <v>9718</v>
      </c>
      <c r="U15" s="20"/>
      <c r="V15" s="38"/>
      <c r="W15" s="40"/>
      <c r="X15" s="41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0" customFormat="1" ht="12.75">
      <c r="D16" s="31">
        <v>7</v>
      </c>
      <c r="E16" s="31">
        <v>4</v>
      </c>
      <c r="F16" s="29" t="s">
        <v>48</v>
      </c>
      <c r="G16" s="29" t="s">
        <v>38</v>
      </c>
      <c r="H16" s="29" t="s">
        <v>39</v>
      </c>
      <c r="I16" s="32">
        <v>4</v>
      </c>
      <c r="J16" s="33">
        <v>7</v>
      </c>
      <c r="K16" s="34">
        <v>91205</v>
      </c>
      <c r="L16" s="35">
        <v>3129</v>
      </c>
      <c r="M16" s="36">
        <f t="shared" si="0"/>
        <v>-0.2862820568639898</v>
      </c>
      <c r="N16" s="37">
        <v>168584.02</v>
      </c>
      <c r="O16" s="37">
        <v>120321.44</v>
      </c>
      <c r="P16" s="37">
        <v>4608</v>
      </c>
      <c r="Q16" s="38">
        <v>664514.02</v>
      </c>
      <c r="R16" s="37">
        <f t="shared" si="1"/>
        <v>784835.46</v>
      </c>
      <c r="S16" s="38">
        <v>25698</v>
      </c>
      <c r="T16" s="39">
        <f t="shared" si="2"/>
        <v>30306</v>
      </c>
      <c r="U16" s="20"/>
      <c r="V16" s="38"/>
      <c r="W16" s="40"/>
      <c r="X16" s="41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0" customFormat="1" ht="12.75">
      <c r="D17" s="31">
        <v>8</v>
      </c>
      <c r="E17" s="31">
        <v>7</v>
      </c>
      <c r="F17" s="42" t="s">
        <v>49</v>
      </c>
      <c r="G17" s="29" t="s">
        <v>50</v>
      </c>
      <c r="H17" s="29" t="s">
        <v>35</v>
      </c>
      <c r="I17" s="32">
        <v>3</v>
      </c>
      <c r="J17" s="33">
        <v>16</v>
      </c>
      <c r="K17" s="34">
        <v>98666</v>
      </c>
      <c r="L17" s="35">
        <v>3209</v>
      </c>
      <c r="M17" s="36">
        <f t="shared" si="0"/>
        <v>0.11139634832270895</v>
      </c>
      <c r="N17" s="37">
        <v>104007</v>
      </c>
      <c r="O17" s="37">
        <v>115593</v>
      </c>
      <c r="P17" s="37">
        <v>3879</v>
      </c>
      <c r="Q17" s="38">
        <v>259055</v>
      </c>
      <c r="R17" s="37">
        <f t="shared" si="1"/>
        <v>374648</v>
      </c>
      <c r="S17" s="38">
        <v>8894</v>
      </c>
      <c r="T17" s="39">
        <f t="shared" si="2"/>
        <v>12773</v>
      </c>
      <c r="U17" s="20"/>
      <c r="V17" s="38"/>
      <c r="W17" s="40"/>
      <c r="X17" s="41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0" customFormat="1" ht="12.75">
      <c r="D18" s="31">
        <v>9</v>
      </c>
      <c r="E18" s="31">
        <v>5</v>
      </c>
      <c r="F18" s="29" t="s">
        <v>51</v>
      </c>
      <c r="G18" s="29" t="s">
        <v>41</v>
      </c>
      <c r="H18" s="29" t="s">
        <v>39</v>
      </c>
      <c r="I18" s="32">
        <v>5</v>
      </c>
      <c r="J18" s="33">
        <v>7</v>
      </c>
      <c r="K18" s="34">
        <v>61976</v>
      </c>
      <c r="L18" s="35">
        <v>2117</v>
      </c>
      <c r="M18" s="36">
        <f t="shared" si="0"/>
        <v>-0.4430886245529878</v>
      </c>
      <c r="N18" s="37">
        <v>138838.5</v>
      </c>
      <c r="O18" s="37">
        <v>77320.74</v>
      </c>
      <c r="P18" s="37">
        <v>2902</v>
      </c>
      <c r="Q18" s="38">
        <v>1009496.68</v>
      </c>
      <c r="R18" s="37">
        <f t="shared" si="1"/>
        <v>1086817.4200000002</v>
      </c>
      <c r="S18" s="38">
        <v>39348</v>
      </c>
      <c r="T18" s="39">
        <f t="shared" si="2"/>
        <v>42250</v>
      </c>
      <c r="U18" s="20"/>
      <c r="V18" s="38"/>
      <c r="W18" s="40"/>
      <c r="X18" s="41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0" customFormat="1" ht="12.75">
      <c r="D19" s="31">
        <v>10</v>
      </c>
      <c r="E19" s="31">
        <v>8</v>
      </c>
      <c r="F19" s="29" t="s">
        <v>52</v>
      </c>
      <c r="G19" s="29" t="s">
        <v>53</v>
      </c>
      <c r="H19" s="29" t="s">
        <v>35</v>
      </c>
      <c r="I19" s="32">
        <v>5</v>
      </c>
      <c r="J19" s="33">
        <v>10</v>
      </c>
      <c r="K19" s="34">
        <v>58864</v>
      </c>
      <c r="L19" s="35">
        <v>2420</v>
      </c>
      <c r="M19" s="36">
        <f t="shared" si="0"/>
        <v>-0.15223899371069183</v>
      </c>
      <c r="N19" s="37">
        <v>79500</v>
      </c>
      <c r="O19" s="37">
        <v>67397</v>
      </c>
      <c r="P19" s="37">
        <v>2885</v>
      </c>
      <c r="Q19" s="38">
        <v>675622</v>
      </c>
      <c r="R19" s="37">
        <f t="shared" si="1"/>
        <v>743019</v>
      </c>
      <c r="S19" s="38">
        <v>28074</v>
      </c>
      <c r="T19" s="39">
        <f t="shared" si="2"/>
        <v>30959</v>
      </c>
      <c r="U19" s="20"/>
      <c r="V19" s="38"/>
      <c r="W19" s="40"/>
      <c r="X19" s="41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0" customFormat="1" ht="12.75">
      <c r="D20" s="31">
        <v>11</v>
      </c>
      <c r="E20" s="31">
        <v>10</v>
      </c>
      <c r="F20" s="29" t="s">
        <v>54</v>
      </c>
      <c r="G20" s="29" t="s">
        <v>44</v>
      </c>
      <c r="H20" s="29" t="s">
        <v>39</v>
      </c>
      <c r="I20" s="32">
        <v>9</v>
      </c>
      <c r="J20" s="33">
        <v>7</v>
      </c>
      <c r="K20" s="34">
        <v>27688</v>
      </c>
      <c r="L20" s="35">
        <v>987</v>
      </c>
      <c r="M20" s="36">
        <f t="shared" si="0"/>
        <v>-0.4210708131319014</v>
      </c>
      <c r="N20" s="37">
        <v>59748.24</v>
      </c>
      <c r="O20" s="37">
        <v>34590</v>
      </c>
      <c r="P20" s="37">
        <v>1352</v>
      </c>
      <c r="Q20" s="38">
        <v>2134566.7600000002</v>
      </c>
      <c r="R20" s="37">
        <f t="shared" si="1"/>
        <v>2169156.7600000002</v>
      </c>
      <c r="S20" s="38">
        <v>83351</v>
      </c>
      <c r="T20" s="39">
        <f t="shared" si="2"/>
        <v>84703</v>
      </c>
      <c r="U20" s="20"/>
      <c r="V20" s="38"/>
      <c r="W20" s="40"/>
      <c r="X20" s="41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0" customFormat="1" ht="12.75">
      <c r="D21" s="31">
        <v>12</v>
      </c>
      <c r="E21" s="31">
        <v>11</v>
      </c>
      <c r="F21" s="42" t="s">
        <v>55</v>
      </c>
      <c r="G21" s="29" t="s">
        <v>41</v>
      </c>
      <c r="H21" s="29" t="s">
        <v>39</v>
      </c>
      <c r="I21" s="32">
        <v>8</v>
      </c>
      <c r="J21" s="33">
        <v>10</v>
      </c>
      <c r="K21" s="34">
        <v>23982</v>
      </c>
      <c r="L21" s="35">
        <v>1067</v>
      </c>
      <c r="M21" s="36">
        <f t="shared" si="0"/>
        <v>-0.3931907234033212</v>
      </c>
      <c r="N21" s="37">
        <v>45555.5</v>
      </c>
      <c r="O21" s="37">
        <v>27643.5</v>
      </c>
      <c r="P21" s="37">
        <v>1391</v>
      </c>
      <c r="Q21" s="38">
        <v>1339128.16</v>
      </c>
      <c r="R21" s="37">
        <f t="shared" si="1"/>
        <v>1366771.66</v>
      </c>
      <c r="S21" s="38">
        <v>54092</v>
      </c>
      <c r="T21" s="39">
        <f t="shared" si="2"/>
        <v>55483</v>
      </c>
      <c r="U21" s="20"/>
      <c r="V21" s="38"/>
      <c r="W21" s="40"/>
      <c r="X21" s="41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0" customFormat="1" ht="12.75">
      <c r="D22" s="31">
        <v>13</v>
      </c>
      <c r="E22" s="31">
        <v>16</v>
      </c>
      <c r="F22" s="29" t="s">
        <v>56</v>
      </c>
      <c r="G22" s="29" t="s">
        <v>50</v>
      </c>
      <c r="H22" s="29" t="s">
        <v>35</v>
      </c>
      <c r="I22" s="32">
        <v>6</v>
      </c>
      <c r="J22" s="33">
        <v>7</v>
      </c>
      <c r="K22" s="34">
        <v>18348</v>
      </c>
      <c r="L22" s="35">
        <v>837</v>
      </c>
      <c r="M22" s="36">
        <f t="shared" si="0"/>
        <v>0.07938761925893045</v>
      </c>
      <c r="N22" s="37">
        <v>22535</v>
      </c>
      <c r="O22" s="37">
        <v>24324</v>
      </c>
      <c r="P22" s="37">
        <v>1160</v>
      </c>
      <c r="Q22" s="38">
        <v>417020</v>
      </c>
      <c r="R22" s="37">
        <f t="shared" si="1"/>
        <v>441344</v>
      </c>
      <c r="S22" s="38">
        <v>15862</v>
      </c>
      <c r="T22" s="39">
        <f t="shared" si="2"/>
        <v>17022</v>
      </c>
      <c r="U22" s="20"/>
      <c r="V22" s="38"/>
      <c r="W22" s="40"/>
      <c r="X22" s="41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0" customFormat="1" ht="12.75">
      <c r="D23" s="31">
        <v>14</v>
      </c>
      <c r="E23" s="31">
        <v>14</v>
      </c>
      <c r="F23" s="29" t="s">
        <v>57</v>
      </c>
      <c r="G23" s="29" t="s">
        <v>41</v>
      </c>
      <c r="H23" s="29" t="s">
        <v>39</v>
      </c>
      <c r="I23" s="32">
        <v>5</v>
      </c>
      <c r="J23" s="33">
        <v>4</v>
      </c>
      <c r="K23" s="34">
        <v>16178</v>
      </c>
      <c r="L23" s="35">
        <v>545</v>
      </c>
      <c r="M23" s="36">
        <f t="shared" si="0"/>
        <v>-0.1845813078394445</v>
      </c>
      <c r="N23" s="37">
        <v>27133.3</v>
      </c>
      <c r="O23" s="37">
        <v>22125</v>
      </c>
      <c r="P23" s="37">
        <v>891</v>
      </c>
      <c r="Q23" s="38">
        <v>184773.47999999998</v>
      </c>
      <c r="R23" s="37">
        <f t="shared" si="1"/>
        <v>206898.47999999998</v>
      </c>
      <c r="S23" s="38">
        <v>7262</v>
      </c>
      <c r="T23" s="39">
        <f t="shared" si="2"/>
        <v>8153</v>
      </c>
      <c r="U23" s="20"/>
      <c r="V23" s="38"/>
      <c r="W23" s="40"/>
      <c r="X23" s="41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0" customFormat="1" ht="12.75">
      <c r="D24" s="31">
        <v>15</v>
      </c>
      <c r="E24" s="31">
        <v>13</v>
      </c>
      <c r="F24" s="29" t="s">
        <v>58</v>
      </c>
      <c r="G24" s="29" t="s">
        <v>41</v>
      </c>
      <c r="H24" s="29" t="s">
        <v>42</v>
      </c>
      <c r="I24" s="32">
        <v>8</v>
      </c>
      <c r="J24" s="33">
        <v>4</v>
      </c>
      <c r="K24" s="34">
        <v>18230</v>
      </c>
      <c r="L24" s="35">
        <v>647</v>
      </c>
      <c r="M24" s="36">
        <f t="shared" si="0"/>
        <v>-0.22621936889546823</v>
      </c>
      <c r="N24" s="37">
        <v>27317.82</v>
      </c>
      <c r="O24" s="37">
        <v>21138</v>
      </c>
      <c r="P24" s="37">
        <v>800</v>
      </c>
      <c r="Q24" s="38">
        <v>539813.32</v>
      </c>
      <c r="R24" s="37">
        <f t="shared" si="1"/>
        <v>560951.32</v>
      </c>
      <c r="S24" s="38">
        <v>20179</v>
      </c>
      <c r="T24" s="39">
        <f t="shared" si="2"/>
        <v>20979</v>
      </c>
      <c r="U24" s="20"/>
      <c r="V24" s="38"/>
      <c r="W24" s="40"/>
      <c r="X24" s="41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0" customFormat="1" ht="12.75">
      <c r="D25" s="31">
        <v>16</v>
      </c>
      <c r="E25" s="31">
        <v>9</v>
      </c>
      <c r="F25" s="29" t="s">
        <v>59</v>
      </c>
      <c r="G25" s="29" t="s">
        <v>41</v>
      </c>
      <c r="H25" s="29" t="s">
        <v>60</v>
      </c>
      <c r="I25" s="32">
        <v>4</v>
      </c>
      <c r="J25" s="33">
        <v>5</v>
      </c>
      <c r="K25" s="34">
        <v>16921</v>
      </c>
      <c r="L25" s="35">
        <v>562</v>
      </c>
      <c r="M25" s="36">
        <f t="shared" si="0"/>
        <v>-0.7509054946184078</v>
      </c>
      <c r="N25" s="37">
        <v>77858</v>
      </c>
      <c r="O25" s="37">
        <v>19394</v>
      </c>
      <c r="P25" s="37">
        <v>671</v>
      </c>
      <c r="Q25" s="38">
        <v>340531.44</v>
      </c>
      <c r="R25" s="37">
        <f t="shared" si="1"/>
        <v>359925.44</v>
      </c>
      <c r="S25" s="38">
        <v>12496</v>
      </c>
      <c r="T25" s="39">
        <f t="shared" si="2"/>
        <v>13167</v>
      </c>
      <c r="U25" s="20"/>
      <c r="V25" s="38"/>
      <c r="W25" s="40"/>
      <c r="X25" s="41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0" customFormat="1" ht="12.75">
      <c r="D26" s="31">
        <v>17</v>
      </c>
      <c r="E26" s="31">
        <v>12</v>
      </c>
      <c r="F26" s="29" t="s">
        <v>61</v>
      </c>
      <c r="G26" s="29" t="s">
        <v>41</v>
      </c>
      <c r="H26" s="29" t="s">
        <v>39</v>
      </c>
      <c r="I26" s="32">
        <v>8</v>
      </c>
      <c r="J26" s="33">
        <v>5</v>
      </c>
      <c r="K26" s="34">
        <v>11528</v>
      </c>
      <c r="L26" s="35">
        <v>453</v>
      </c>
      <c r="M26" s="36">
        <f t="shared" si="0"/>
        <v>-0.4875417677290228</v>
      </c>
      <c r="N26" s="37">
        <v>29478.5</v>
      </c>
      <c r="O26" s="37">
        <v>15106.5</v>
      </c>
      <c r="P26" s="37">
        <v>655</v>
      </c>
      <c r="Q26" s="38">
        <v>914461.8799999999</v>
      </c>
      <c r="R26" s="37">
        <f t="shared" si="1"/>
        <v>929568.3799999999</v>
      </c>
      <c r="S26" s="38">
        <v>34846</v>
      </c>
      <c r="T26" s="39">
        <f t="shared" si="2"/>
        <v>35501</v>
      </c>
      <c r="U26" s="20"/>
      <c r="V26" s="38"/>
      <c r="W26" s="40"/>
      <c r="X26" s="41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0" customFormat="1" ht="12.75">
      <c r="D27" s="31">
        <v>18</v>
      </c>
      <c r="E27" s="31" t="s">
        <v>36</v>
      </c>
      <c r="F27" s="29" t="s">
        <v>62</v>
      </c>
      <c r="G27" s="29" t="s">
        <v>41</v>
      </c>
      <c r="H27" s="29" t="s">
        <v>42</v>
      </c>
      <c r="I27" s="32">
        <v>1</v>
      </c>
      <c r="J27" s="33">
        <v>1</v>
      </c>
      <c r="K27" s="34">
        <v>10991</v>
      </c>
      <c r="L27" s="35">
        <v>375</v>
      </c>
      <c r="M27" s="36" t="e">
        <f t="shared" si="0"/>
        <v>#DIV/0!</v>
      </c>
      <c r="N27" s="37"/>
      <c r="O27" s="37">
        <v>14377</v>
      </c>
      <c r="P27" s="37">
        <v>545</v>
      </c>
      <c r="Q27" s="38"/>
      <c r="R27" s="37">
        <f t="shared" si="1"/>
        <v>14377</v>
      </c>
      <c r="S27" s="38"/>
      <c r="T27" s="39">
        <f t="shared" si="2"/>
        <v>545</v>
      </c>
      <c r="U27" s="20"/>
      <c r="V27" s="38"/>
      <c r="W27" s="40"/>
      <c r="X27" s="41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0" customFormat="1" ht="12.75">
      <c r="D28" s="31">
        <v>19</v>
      </c>
      <c r="E28" s="31">
        <v>15</v>
      </c>
      <c r="F28" s="29" t="s">
        <v>63</v>
      </c>
      <c r="G28" s="29" t="s">
        <v>53</v>
      </c>
      <c r="H28" s="29" t="s">
        <v>35</v>
      </c>
      <c r="I28" s="32">
        <v>2</v>
      </c>
      <c r="J28" s="33">
        <v>1</v>
      </c>
      <c r="K28" s="34">
        <v>10068</v>
      </c>
      <c r="L28" s="35">
        <v>321</v>
      </c>
      <c r="M28" s="36">
        <f t="shared" si="0"/>
        <v>-0.4273371639474899</v>
      </c>
      <c r="N28" s="37">
        <v>23843</v>
      </c>
      <c r="O28" s="37">
        <v>13654</v>
      </c>
      <c r="P28" s="37">
        <v>514</v>
      </c>
      <c r="Q28" s="38">
        <v>23843</v>
      </c>
      <c r="R28" s="37">
        <f t="shared" si="1"/>
        <v>37497</v>
      </c>
      <c r="S28" s="38">
        <v>885</v>
      </c>
      <c r="T28" s="39">
        <f t="shared" si="2"/>
        <v>1399</v>
      </c>
      <c r="U28" s="20"/>
      <c r="V28" s="38"/>
      <c r="W28" s="40"/>
      <c r="X28" s="41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0" customFormat="1" ht="12.75">
      <c r="D29" s="31">
        <v>20</v>
      </c>
      <c r="E29" s="31">
        <v>19</v>
      </c>
      <c r="F29" s="29" t="s">
        <v>64</v>
      </c>
      <c r="G29" s="29" t="s">
        <v>41</v>
      </c>
      <c r="H29" s="29" t="s">
        <v>65</v>
      </c>
      <c r="I29" s="32">
        <v>6</v>
      </c>
      <c r="J29" s="33">
        <v>5</v>
      </c>
      <c r="K29" s="34">
        <v>7826</v>
      </c>
      <c r="L29" s="35">
        <v>421</v>
      </c>
      <c r="M29" s="36">
        <f t="shared" si="0"/>
        <v>-0.15070597702831223</v>
      </c>
      <c r="N29" s="37">
        <v>13669</v>
      </c>
      <c r="O29" s="37">
        <v>11609</v>
      </c>
      <c r="P29" s="37">
        <v>611</v>
      </c>
      <c r="Q29" s="38">
        <v>244716</v>
      </c>
      <c r="R29" s="37">
        <f t="shared" si="1"/>
        <v>256325</v>
      </c>
      <c r="S29" s="38">
        <v>10308</v>
      </c>
      <c r="T29" s="39">
        <f t="shared" si="2"/>
        <v>10919</v>
      </c>
      <c r="U29" s="20"/>
      <c r="V29" s="38"/>
      <c r="W29" s="40"/>
      <c r="X29" s="41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0" customFormat="1" ht="12.75">
      <c r="D30" s="31">
        <v>21</v>
      </c>
      <c r="E30" s="31">
        <v>22</v>
      </c>
      <c r="F30" s="29" t="s">
        <v>66</v>
      </c>
      <c r="G30" s="29" t="s">
        <v>41</v>
      </c>
      <c r="H30" s="29" t="s">
        <v>42</v>
      </c>
      <c r="I30" s="32">
        <v>7</v>
      </c>
      <c r="J30" s="33">
        <v>3</v>
      </c>
      <c r="K30" s="34">
        <v>7052</v>
      </c>
      <c r="L30" s="35">
        <v>232</v>
      </c>
      <c r="M30" s="36">
        <f t="shared" si="0"/>
        <v>0.28033680039623565</v>
      </c>
      <c r="N30" s="37">
        <v>7066.5</v>
      </c>
      <c r="O30" s="37">
        <v>9047.5</v>
      </c>
      <c r="P30" s="37">
        <v>326</v>
      </c>
      <c r="Q30" s="38">
        <v>190114.62</v>
      </c>
      <c r="R30" s="37">
        <f t="shared" si="1"/>
        <v>199162.12</v>
      </c>
      <c r="S30" s="38">
        <v>7362</v>
      </c>
      <c r="T30" s="39">
        <f t="shared" si="2"/>
        <v>7688</v>
      </c>
      <c r="U30" s="20"/>
      <c r="V30" s="38"/>
      <c r="W30" s="40"/>
      <c r="X30" s="41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0" customFormat="1" ht="12.75">
      <c r="D31" s="31">
        <v>22</v>
      </c>
      <c r="E31" s="31">
        <v>18</v>
      </c>
      <c r="F31" s="29" t="s">
        <v>67</v>
      </c>
      <c r="G31" s="29" t="s">
        <v>41</v>
      </c>
      <c r="H31" s="29" t="s">
        <v>39</v>
      </c>
      <c r="I31" s="32">
        <v>4</v>
      </c>
      <c r="J31" s="33">
        <v>2</v>
      </c>
      <c r="K31" s="34">
        <v>6029</v>
      </c>
      <c r="L31" s="35">
        <v>222</v>
      </c>
      <c r="M31" s="36">
        <f t="shared" si="0"/>
        <v>-0.3741586238826169</v>
      </c>
      <c r="N31" s="37">
        <v>14039.5</v>
      </c>
      <c r="O31" s="37">
        <v>8786.5</v>
      </c>
      <c r="P31" s="37">
        <v>371</v>
      </c>
      <c r="Q31" s="38">
        <v>74803.94</v>
      </c>
      <c r="R31" s="37">
        <f t="shared" si="1"/>
        <v>83590.44</v>
      </c>
      <c r="S31" s="38">
        <v>2939</v>
      </c>
      <c r="T31" s="39">
        <f t="shared" si="2"/>
        <v>3310</v>
      </c>
      <c r="U31" s="20"/>
      <c r="V31" s="38"/>
      <c r="W31" s="40"/>
      <c r="X31" s="41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0" customFormat="1" ht="12.75">
      <c r="D32" s="31">
        <v>23</v>
      </c>
      <c r="E32" s="31">
        <v>21</v>
      </c>
      <c r="F32" s="29" t="s">
        <v>68</v>
      </c>
      <c r="G32" s="29" t="s">
        <v>41</v>
      </c>
      <c r="H32" s="29" t="s">
        <v>39</v>
      </c>
      <c r="I32" s="32">
        <v>12</v>
      </c>
      <c r="J32" s="33">
        <v>2</v>
      </c>
      <c r="K32" s="34">
        <v>5382</v>
      </c>
      <c r="L32" s="35">
        <v>182</v>
      </c>
      <c r="M32" s="36">
        <f t="shared" si="0"/>
        <v>-0.08279004556607084</v>
      </c>
      <c r="N32" s="37">
        <v>7132.5</v>
      </c>
      <c r="O32" s="37">
        <v>6542</v>
      </c>
      <c r="P32" s="37">
        <v>243</v>
      </c>
      <c r="Q32" s="38">
        <v>1214772.2399999998</v>
      </c>
      <c r="R32" s="37">
        <f t="shared" si="1"/>
        <v>1221314.2399999998</v>
      </c>
      <c r="S32" s="38">
        <v>46303</v>
      </c>
      <c r="T32" s="39">
        <f t="shared" si="2"/>
        <v>46546</v>
      </c>
      <c r="U32" s="20"/>
      <c r="V32" s="38"/>
      <c r="W32" s="40"/>
      <c r="X32" s="41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0" customFormat="1" ht="12.75">
      <c r="D33" s="31">
        <v>24</v>
      </c>
      <c r="E33" s="31">
        <v>20</v>
      </c>
      <c r="F33" s="29" t="s">
        <v>69</v>
      </c>
      <c r="G33" s="29" t="s">
        <v>70</v>
      </c>
      <c r="H33" s="29" t="s">
        <v>35</v>
      </c>
      <c r="I33" s="32">
        <v>3</v>
      </c>
      <c r="J33" s="33">
        <v>3</v>
      </c>
      <c r="K33" s="34">
        <v>3052</v>
      </c>
      <c r="L33" s="35">
        <v>96</v>
      </c>
      <c r="M33" s="36">
        <f t="shared" si="0"/>
        <v>-0.42223967684021546</v>
      </c>
      <c r="N33" s="37">
        <v>8912</v>
      </c>
      <c r="O33" s="37">
        <v>5149</v>
      </c>
      <c r="P33" s="37">
        <v>195</v>
      </c>
      <c r="Q33" s="38">
        <v>28864</v>
      </c>
      <c r="R33" s="37">
        <f t="shared" si="1"/>
        <v>34013</v>
      </c>
      <c r="S33" s="38">
        <v>1103</v>
      </c>
      <c r="T33" s="39">
        <f t="shared" si="2"/>
        <v>1298</v>
      </c>
      <c r="U33" s="20"/>
      <c r="V33" s="38"/>
      <c r="W33" s="40"/>
      <c r="X33" s="41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0" customFormat="1" ht="12.75">
      <c r="D34" s="31">
        <v>25</v>
      </c>
      <c r="E34" s="31">
        <v>24</v>
      </c>
      <c r="F34" s="29" t="s">
        <v>71</v>
      </c>
      <c r="G34" s="29" t="s">
        <v>41</v>
      </c>
      <c r="H34" s="29" t="s">
        <v>42</v>
      </c>
      <c r="I34" s="32">
        <v>9</v>
      </c>
      <c r="J34" s="33">
        <v>2</v>
      </c>
      <c r="K34" s="34">
        <v>3090</v>
      </c>
      <c r="L34" s="35">
        <v>106</v>
      </c>
      <c r="M34" s="36">
        <f t="shared" si="0"/>
        <v>0.1930501930501931</v>
      </c>
      <c r="N34" s="37">
        <v>2590</v>
      </c>
      <c r="O34" s="37">
        <v>3090</v>
      </c>
      <c r="P34" s="37">
        <v>106</v>
      </c>
      <c r="Q34" s="38">
        <v>267944.03</v>
      </c>
      <c r="R34" s="37">
        <f t="shared" si="1"/>
        <v>271034.03</v>
      </c>
      <c r="S34" s="38">
        <v>10369</v>
      </c>
      <c r="T34" s="39">
        <f t="shared" si="2"/>
        <v>10475</v>
      </c>
      <c r="U34" s="20"/>
      <c r="V34" s="38"/>
      <c r="W34" s="40"/>
      <c r="X34" s="41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0" customFormat="1" ht="12.75">
      <c r="D35" s="31">
        <v>26</v>
      </c>
      <c r="E35" s="31">
        <v>23</v>
      </c>
      <c r="F35" s="29" t="s">
        <v>72</v>
      </c>
      <c r="G35" s="29" t="s">
        <v>41</v>
      </c>
      <c r="H35" s="29" t="s">
        <v>39</v>
      </c>
      <c r="I35" s="32">
        <v>12</v>
      </c>
      <c r="J35" s="33">
        <v>3</v>
      </c>
      <c r="K35" s="34">
        <v>2899</v>
      </c>
      <c r="L35" s="35">
        <v>171</v>
      </c>
      <c r="M35" s="36">
        <f t="shared" si="0"/>
        <v>-0.29687121028377395</v>
      </c>
      <c r="N35" s="37">
        <v>4123</v>
      </c>
      <c r="O35" s="37">
        <v>2899</v>
      </c>
      <c r="P35" s="37">
        <v>171</v>
      </c>
      <c r="Q35" s="38">
        <v>312547.48</v>
      </c>
      <c r="R35" s="37">
        <f t="shared" si="1"/>
        <v>315446.48</v>
      </c>
      <c r="S35" s="38">
        <v>13979</v>
      </c>
      <c r="T35" s="39">
        <f t="shared" si="2"/>
        <v>14150</v>
      </c>
      <c r="U35" s="20"/>
      <c r="V35" s="38"/>
      <c r="W35" s="40"/>
      <c r="X35" s="41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3"/>
      <c r="E36" s="44"/>
      <c r="F36" s="44"/>
      <c r="G36" s="44"/>
      <c r="H36" s="44"/>
      <c r="I36" s="44"/>
      <c r="J36" s="44"/>
      <c r="K36" s="45">
        <f>SUM(K10:K35)</f>
        <v>1591487</v>
      </c>
      <c r="L36" s="45">
        <f>SUM(L10:L35)</f>
        <v>55455</v>
      </c>
      <c r="M36" s="46">
        <f t="shared" si="0"/>
        <v>-0.04306774789371337</v>
      </c>
      <c r="N36" s="45">
        <f>SUM(N10:N35)</f>
        <v>2128852.9000000004</v>
      </c>
      <c r="O36" s="45">
        <f aca="true" t="shared" si="3" ref="O36:T36">SUM(O10:O35)</f>
        <v>2037167.9999999998</v>
      </c>
      <c r="P36" s="45">
        <f t="shared" si="3"/>
        <v>77284</v>
      </c>
      <c r="Q36" s="45">
        <f t="shared" si="3"/>
        <v>19293577.39</v>
      </c>
      <c r="R36" s="45">
        <f t="shared" si="3"/>
        <v>21330745.390000004</v>
      </c>
      <c r="S36" s="45">
        <f t="shared" si="3"/>
        <v>718009</v>
      </c>
      <c r="T36" s="45">
        <f t="shared" si="3"/>
        <v>795293</v>
      </c>
      <c r="U36" s="47"/>
      <c r="V36" s="48">
        <f>SUM(V10:V35)</f>
        <v>0</v>
      </c>
    </row>
    <row r="42" spans="16:256" s="1" customFormat="1" ht="12.75">
      <c r="P42" s="48"/>
      <c r="Q42" s="48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2010-06-18T11:04:40Z</dcterms:modified>
  <cp:category/>
  <cp:version/>
  <cp:contentType/>
  <cp:contentStatus/>
</cp:coreProperties>
</file>