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7340" windowHeight="4830" activeTab="0"/>
  </bookViews>
  <sheets>
    <sheet name="WEEK 13" sheetId="1" r:id="rId1"/>
  </sheets>
  <definedNames>
    <definedName name="_xlnm.Print_Area" localSheetId="0">'WEEK 13'!$D$2:$T$36</definedName>
  </definedNames>
  <calcPr fullCalcOnLoad="1"/>
</workbook>
</file>

<file path=xl/sharedStrings.xml><?xml version="1.0" encoding="utf-8"?>
<sst xmlns="http://schemas.openxmlformats.org/spreadsheetml/2006/main" count="133" uniqueCount="74">
  <si>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</si>
  <si>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</si>
  <si>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</si>
  <si>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</si>
  <si>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</si>
  <si>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</si>
  <si>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</si>
  <si>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</si>
  <si>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</si>
  <si>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</si>
  <si>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</si>
  <si>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</si>
  <si>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</si>
  <si>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</si>
  <si>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</si>
  <si>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</si>
  <si>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</si>
  <si>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</si>
  <si>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</si>
  <si>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</si>
  <si>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</si>
  <si>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</si>
  <si>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</si>
  <si>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</si>
  <si>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</si>
  <si>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</si>
  <si>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</si>
  <si>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</si>
  <si>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</si>
  <si>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</si>
  <si>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</si>
  <si>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</si>
  <si>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</si>
  <si>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FOX</t>
  </si>
  <si>
    <t>CF</t>
  </si>
  <si>
    <t>new</t>
  </si>
  <si>
    <t>WB</t>
  </si>
  <si>
    <t>Blitz</t>
  </si>
  <si>
    <t>IND</t>
  </si>
  <si>
    <t>WDI</t>
  </si>
  <si>
    <t>SONY</t>
  </si>
  <si>
    <t>Discovery</t>
  </si>
  <si>
    <t>PA-DORA</t>
  </si>
  <si>
    <t>PAR</t>
  </si>
  <si>
    <t>YOU WILL MEET A TALL DARK STRANGER</t>
  </si>
  <si>
    <t>SAMMY'S ADVENTURES:THE SECRET PASSAGE</t>
  </si>
  <si>
    <t>2011.</t>
  </si>
  <si>
    <t>TANGLED (3D)</t>
  </si>
  <si>
    <t>BLACK SWAN</t>
  </si>
  <si>
    <t>UNI</t>
  </si>
  <si>
    <t>YOGI BEAR 3D</t>
  </si>
  <si>
    <t>KING'S SPEECH</t>
  </si>
  <si>
    <t>NO STRINGS ATTACHED</t>
  </si>
  <si>
    <t>GNOMEO AND JULIET 3D</t>
  </si>
  <si>
    <t>UNKNOWN</t>
  </si>
  <si>
    <t>BIG MOMMA'S:LIKE FATHER LIKE SON</t>
  </si>
  <si>
    <t>WAY BACK, THE</t>
  </si>
  <si>
    <t>BIUTIFUL</t>
  </si>
  <si>
    <t>TRUE GRIT</t>
  </si>
  <si>
    <t>GULLIVER'S TRAVELS 3D</t>
  </si>
  <si>
    <t>DRIVE ANGRY 3D</t>
  </si>
  <si>
    <t xml:space="preserve">RANGO </t>
  </si>
  <si>
    <t>ADJUSTMENT BUREAU</t>
  </si>
  <si>
    <t>JUST GO WITH IT</t>
  </si>
  <si>
    <t>RITE, THE</t>
  </si>
  <si>
    <t>OF GODS AND MEN</t>
  </si>
  <si>
    <t>RABBIT HOLE</t>
  </si>
  <si>
    <t>BATTLE: LOS ANGELES</t>
  </si>
  <si>
    <t>JUSTIN BIEBER: NEVER SAY NEVER 3D</t>
  </si>
  <si>
    <t>Mar,24-Mar,27</t>
  </si>
  <si>
    <t>Mar,24-Mar,30</t>
  </si>
  <si>
    <t>LIMITLESS</t>
  </si>
  <si>
    <t>MECHANIC, THE</t>
  </si>
  <si>
    <t>SUCKER PUNCH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</si>
</sst>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12" fillId="0" borderId="0">
      <alignment/>
      <protection/>
    </xf>
    <xf numFmtId="0" fontId="24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5" fillId="20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0" applyFont="1" applyAlignment="1">
      <alignment/>
    </xf>
    <xf numFmtId="0" fontId="2" fillId="0" borderId="10" xfId="54" applyFont="1" applyBorder="1">
      <alignment/>
      <protection/>
    </xf>
    <xf numFmtId="0" fontId="2" fillId="0" borderId="11" xfId="54" applyFont="1" applyBorder="1">
      <alignment/>
      <protection/>
    </xf>
    <xf numFmtId="0" fontId="2" fillId="0" borderId="12" xfId="54" applyFont="1" applyBorder="1">
      <alignment/>
      <protection/>
    </xf>
    <xf numFmtId="0" fontId="3" fillId="0" borderId="12" xfId="54" applyFont="1" applyBorder="1">
      <alignment/>
      <protection/>
    </xf>
    <xf numFmtId="0" fontId="2" fillId="0" borderId="13" xfId="54" applyFont="1" applyBorder="1">
      <alignment/>
      <protection/>
    </xf>
    <xf numFmtId="0" fontId="2" fillId="0" borderId="14" xfId="54" applyFont="1" applyBorder="1">
      <alignment/>
      <protection/>
    </xf>
    <xf numFmtId="2" fontId="2" fillId="0" borderId="10" xfId="54" applyNumberFormat="1" applyFont="1" applyBorder="1" applyAlignment="1">
      <alignment horizontal="center"/>
      <protection/>
    </xf>
    <xf numFmtId="0" fontId="2" fillId="0" borderId="15" xfId="54" applyFont="1" applyBorder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16" xfId="54" applyFont="1" applyBorder="1">
      <alignment/>
      <protection/>
    </xf>
    <xf numFmtId="0" fontId="2" fillId="0" borderId="17" xfId="54" applyFont="1" applyBorder="1">
      <alignment/>
      <protection/>
    </xf>
    <xf numFmtId="0" fontId="3" fillId="0" borderId="18" xfId="54" applyFont="1" applyBorder="1">
      <alignment/>
      <protection/>
    </xf>
    <xf numFmtId="0" fontId="2" fillId="0" borderId="19" xfId="54" applyFont="1" applyBorder="1">
      <alignment/>
      <protection/>
    </xf>
    <xf numFmtId="2" fontId="2" fillId="0" borderId="20" xfId="54" applyNumberFormat="1" applyFont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172" fontId="3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 horizontal="right"/>
      <protection/>
    </xf>
    <xf numFmtId="0" fontId="7" fillId="0" borderId="0" xfId="54" applyFont="1" applyBorder="1">
      <alignment/>
      <protection/>
    </xf>
    <xf numFmtId="0" fontId="3" fillId="24" borderId="21" xfId="54" applyFont="1" applyFill="1" applyBorder="1" applyAlignment="1">
      <alignment horizontal="center"/>
      <protection/>
    </xf>
    <xf numFmtId="0" fontId="3" fillId="0" borderId="21" xfId="54" applyFont="1" applyBorder="1" applyAlignment="1">
      <alignment horizontal="center"/>
      <protection/>
    </xf>
    <xf numFmtId="0" fontId="3" fillId="25" borderId="21" xfId="54" applyFont="1" applyFill="1" applyBorder="1" applyAlignment="1">
      <alignment horizontal="center"/>
      <protection/>
    </xf>
    <xf numFmtId="0" fontId="8" fillId="0" borderId="21" xfId="54" applyFont="1" applyBorder="1" applyAlignment="1">
      <alignment horizontal="center"/>
      <protection/>
    </xf>
    <xf numFmtId="10" fontId="3" fillId="0" borderId="21" xfId="54" applyNumberFormat="1" applyFont="1" applyFill="1" applyBorder="1" applyAlignment="1">
      <alignment horizontal="center"/>
      <protection/>
    </xf>
    <xf numFmtId="3" fontId="10" fillId="0" borderId="21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 applyAlignment="1" applyProtection="1">
      <alignment horizontal="right"/>
      <protection locked="0"/>
    </xf>
    <xf numFmtId="3" fontId="11" fillId="0" borderId="21" xfId="54" applyNumberFormat="1" applyFont="1" applyBorder="1" applyAlignment="1" applyProtection="1">
      <alignment horizontal="right"/>
      <protection locked="0"/>
    </xf>
    <xf numFmtId="3" fontId="9" fillId="0" borderId="0" xfId="54" applyNumberFormat="1" applyFont="1" applyBorder="1" applyAlignment="1">
      <alignment horizontal="right"/>
      <protection/>
    </xf>
    <xf numFmtId="3" fontId="0" fillId="0" borderId="0" xfId="54" applyNumberFormat="1" applyFill="1">
      <alignment/>
      <protection/>
    </xf>
    <xf numFmtId="0" fontId="0" fillId="0" borderId="0" xfId="54" applyFill="1">
      <alignment/>
      <protection/>
    </xf>
    <xf numFmtId="0" fontId="3" fillId="25" borderId="0" xfId="54" applyFont="1" applyFill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3" fontId="10" fillId="24" borderId="22" xfId="54" applyNumberFormat="1" applyFont="1" applyFill="1" applyBorder="1" applyAlignment="1">
      <alignment horizontal="right"/>
      <protection/>
    </xf>
    <xf numFmtId="10" fontId="3" fillId="0" borderId="19" xfId="54" applyNumberFormat="1" applyFont="1" applyFill="1" applyBorder="1" applyAlignment="1">
      <alignment horizontal="center"/>
      <protection/>
    </xf>
    <xf numFmtId="3" fontId="10" fillId="25" borderId="0" xfId="54" applyNumberFormat="1" applyFont="1" applyFill="1" applyBorder="1" applyAlignment="1">
      <alignment horizontal="right"/>
      <protection/>
    </xf>
    <xf numFmtId="3" fontId="10" fillId="0" borderId="0" xfId="54" applyNumberFormat="1" applyFont="1" applyFill="1" applyBorder="1" applyAlignment="1">
      <alignment horizontal="right"/>
      <protection/>
    </xf>
    <xf numFmtId="0" fontId="3" fillId="0" borderId="21" xfId="54" applyFont="1" applyBorder="1" applyAlignment="1">
      <alignment horizontal="left"/>
      <protection/>
    </xf>
    <xf numFmtId="3" fontId="29" fillId="0" borderId="21" xfId="54" applyNumberFormat="1" applyFont="1" applyBorder="1" applyAlignment="1" applyProtection="1">
      <alignment horizontal="right"/>
      <protection locked="0"/>
    </xf>
    <xf numFmtId="3" fontId="29" fillId="0" borderId="23" xfId="54" applyNumberFormat="1" applyFont="1" applyFill="1" applyBorder="1" applyAlignment="1">
      <alignment horizontal="right"/>
      <protection/>
    </xf>
    <xf numFmtId="0" fontId="8" fillId="0" borderId="24" xfId="54" applyFont="1" applyBorder="1" applyAlignment="1">
      <alignment horizontal="center"/>
      <protection/>
    </xf>
    <xf numFmtId="3" fontId="11" fillId="0" borderId="0" xfId="60" applyNumberFormat="1" applyFont="1" applyFill="1" applyBorder="1" applyAlignment="1">
      <alignment horizontal="right"/>
    </xf>
    <xf numFmtId="3" fontId="11" fillId="0" borderId="0" xfId="54" applyNumberFormat="1" applyFont="1" applyFill="1" applyBorder="1" applyAlignment="1">
      <alignment horizontal="right"/>
      <protection/>
    </xf>
    <xf numFmtId="0" fontId="8" fillId="0" borderId="21" xfId="54" applyFont="1" applyFill="1" applyBorder="1" applyAlignment="1">
      <alignment horizontal="center"/>
      <protection/>
    </xf>
    <xf numFmtId="3" fontId="10" fillId="0" borderId="21" xfId="54" applyNumberFormat="1" applyFont="1" applyBorder="1" applyAlignment="1">
      <alignment horizontal="right"/>
      <protection/>
    </xf>
    <xf numFmtId="3" fontId="10" fillId="0" borderId="23" xfId="54" applyNumberFormat="1" applyFont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avadno_WEEKLY COMPETITIVE REPORT" xfId="52"/>
    <cellStyle name="Neutral" xfId="53"/>
    <cellStyle name="Normal_WEEK 1-18.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40.42187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46</v>
      </c>
      <c r="L2" s="6" t="s">
        <v>0</v>
      </c>
      <c r="M2" s="7"/>
      <c r="N2" s="8"/>
      <c r="O2" s="9" t="s">
        <v>69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70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13</v>
      </c>
      <c r="N4" s="22" t="s">
        <v>7</v>
      </c>
      <c r="Q4" s="22"/>
      <c r="R4" s="1" t="s">
        <v>8</v>
      </c>
      <c r="S4" s="1"/>
      <c r="T4" s="23">
        <v>40633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71</v>
      </c>
      <c r="G10" s="31" t="s">
        <v>38</v>
      </c>
      <c r="H10" s="31" t="s">
        <v>37</v>
      </c>
      <c r="I10" s="33">
        <v>1</v>
      </c>
      <c r="J10" s="33">
        <v>8</v>
      </c>
      <c r="K10" s="54">
        <v>267409</v>
      </c>
      <c r="L10" s="54">
        <v>9020</v>
      </c>
      <c r="M10" s="34" t="e">
        <f aca="true" t="shared" si="0" ref="M10:M36">O10/N10-100%</f>
        <v>#DIV/0!</v>
      </c>
      <c r="N10" s="35"/>
      <c r="O10" s="35">
        <v>358301.1</v>
      </c>
      <c r="P10" s="35">
        <v>12353</v>
      </c>
      <c r="Q10" s="49"/>
      <c r="R10" s="35">
        <f aca="true" t="shared" si="1" ref="R10:R35">O10+Q10</f>
        <v>358301.1</v>
      </c>
      <c r="S10" s="48"/>
      <c r="T10" s="37">
        <f aca="true" t="shared" si="2" ref="T10:T35">S10+P10</f>
        <v>12353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31" t="s">
        <v>63</v>
      </c>
      <c r="G11" s="31" t="s">
        <v>40</v>
      </c>
      <c r="H11" s="31" t="s">
        <v>34</v>
      </c>
      <c r="I11" s="33">
        <v>3</v>
      </c>
      <c r="J11" s="53">
        <v>7</v>
      </c>
      <c r="K11" s="54">
        <v>117092</v>
      </c>
      <c r="L11" s="54">
        <v>3900</v>
      </c>
      <c r="M11" s="34">
        <f t="shared" si="0"/>
        <v>-0.2853695656527224</v>
      </c>
      <c r="N11" s="35">
        <v>199748</v>
      </c>
      <c r="O11" s="35">
        <v>142746</v>
      </c>
      <c r="P11" s="35">
        <v>4863</v>
      </c>
      <c r="Q11" s="49">
        <v>457613</v>
      </c>
      <c r="R11" s="35">
        <f t="shared" si="1"/>
        <v>600359</v>
      </c>
      <c r="S11" s="48">
        <v>15896</v>
      </c>
      <c r="T11" s="37">
        <f t="shared" si="2"/>
        <v>20759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4</v>
      </c>
      <c r="F12" s="31" t="s">
        <v>68</v>
      </c>
      <c r="G12" s="31" t="s">
        <v>43</v>
      </c>
      <c r="H12" s="31" t="s">
        <v>37</v>
      </c>
      <c r="I12" s="33">
        <v>2</v>
      </c>
      <c r="J12" s="33">
        <v>8</v>
      </c>
      <c r="K12" s="54">
        <v>92570</v>
      </c>
      <c r="L12" s="54">
        <v>2519</v>
      </c>
      <c r="M12" s="34">
        <f t="shared" si="0"/>
        <v>-0.18910344562916148</v>
      </c>
      <c r="N12" s="35">
        <v>156343</v>
      </c>
      <c r="O12" s="35">
        <v>126778</v>
      </c>
      <c r="P12" s="35">
        <v>3442</v>
      </c>
      <c r="Q12" s="49">
        <v>156343</v>
      </c>
      <c r="R12" s="35">
        <f t="shared" si="1"/>
        <v>283121</v>
      </c>
      <c r="S12" s="48">
        <v>4108</v>
      </c>
      <c r="T12" s="37">
        <f t="shared" si="2"/>
        <v>7550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64</v>
      </c>
      <c r="G13" s="31" t="s">
        <v>36</v>
      </c>
      <c r="H13" s="31" t="s">
        <v>37</v>
      </c>
      <c r="I13" s="33">
        <v>3</v>
      </c>
      <c r="J13" s="53">
        <v>6</v>
      </c>
      <c r="K13" s="54">
        <v>88722</v>
      </c>
      <c r="L13" s="54">
        <v>2975</v>
      </c>
      <c r="M13" s="34">
        <f t="shared" si="0"/>
        <v>-0.3008644414246725</v>
      </c>
      <c r="N13" s="35">
        <v>175142</v>
      </c>
      <c r="O13" s="35">
        <v>122448</v>
      </c>
      <c r="P13" s="35">
        <v>3985</v>
      </c>
      <c r="Q13" s="49">
        <v>378517</v>
      </c>
      <c r="R13" s="35">
        <f t="shared" si="1"/>
        <v>500965</v>
      </c>
      <c r="S13" s="48">
        <v>13074</v>
      </c>
      <c r="T13" s="37">
        <f t="shared" si="2"/>
        <v>17059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1</v>
      </c>
      <c r="F14" s="31" t="s">
        <v>67</v>
      </c>
      <c r="G14" s="31" t="s">
        <v>40</v>
      </c>
      <c r="H14" s="31" t="s">
        <v>34</v>
      </c>
      <c r="I14" s="33">
        <v>2</v>
      </c>
      <c r="J14" s="33">
        <v>8</v>
      </c>
      <c r="K14" s="54">
        <v>73103</v>
      </c>
      <c r="L14" s="54">
        <v>2490</v>
      </c>
      <c r="M14" s="34">
        <f t="shared" si="0"/>
        <v>-0.5677516998553889</v>
      </c>
      <c r="N14" s="35">
        <v>222666</v>
      </c>
      <c r="O14" s="35">
        <v>96247</v>
      </c>
      <c r="P14" s="35">
        <v>3352</v>
      </c>
      <c r="Q14" s="49">
        <v>222666</v>
      </c>
      <c r="R14" s="35">
        <f t="shared" si="1"/>
        <v>318913</v>
      </c>
      <c r="S14" s="48">
        <v>7667</v>
      </c>
      <c r="T14" s="37">
        <f t="shared" si="2"/>
        <v>11019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6</v>
      </c>
      <c r="F15" s="31" t="s">
        <v>61</v>
      </c>
      <c r="G15" s="31" t="s">
        <v>43</v>
      </c>
      <c r="H15" s="31" t="s">
        <v>37</v>
      </c>
      <c r="I15" s="33">
        <v>4</v>
      </c>
      <c r="J15" s="53">
        <v>9</v>
      </c>
      <c r="K15" s="54">
        <v>44975</v>
      </c>
      <c r="L15" s="54">
        <v>2028</v>
      </c>
      <c r="M15" s="34">
        <f t="shared" si="0"/>
        <v>-0.28474010682326056</v>
      </c>
      <c r="N15" s="35">
        <v>99791</v>
      </c>
      <c r="O15" s="35">
        <v>71376.5</v>
      </c>
      <c r="P15" s="35">
        <v>2837</v>
      </c>
      <c r="Q15" s="49">
        <v>318683.56</v>
      </c>
      <c r="R15" s="35">
        <f t="shared" si="1"/>
        <v>390060.06</v>
      </c>
      <c r="S15" s="48">
        <v>12450</v>
      </c>
      <c r="T15" s="37">
        <f t="shared" si="2"/>
        <v>15287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72</v>
      </c>
      <c r="G16" s="31" t="s">
        <v>38</v>
      </c>
      <c r="H16" s="31" t="s">
        <v>42</v>
      </c>
      <c r="I16" s="33">
        <v>1</v>
      </c>
      <c r="J16" s="33">
        <v>4</v>
      </c>
      <c r="K16" s="54">
        <v>53904</v>
      </c>
      <c r="L16" s="54">
        <v>1772</v>
      </c>
      <c r="M16" s="34" t="e">
        <f t="shared" si="0"/>
        <v>#DIV/0!</v>
      </c>
      <c r="N16" s="35"/>
      <c r="O16" s="35">
        <v>60036</v>
      </c>
      <c r="P16" s="35">
        <v>2010</v>
      </c>
      <c r="Q16" s="49"/>
      <c r="R16" s="35">
        <f t="shared" si="1"/>
        <v>60036</v>
      </c>
      <c r="S16" s="48"/>
      <c r="T16" s="37">
        <f t="shared" si="2"/>
        <v>2010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 t="s">
        <v>35</v>
      </c>
      <c r="F17" s="31" t="s">
        <v>73</v>
      </c>
      <c r="G17" s="31" t="s">
        <v>36</v>
      </c>
      <c r="H17" s="31" t="s">
        <v>37</v>
      </c>
      <c r="I17" s="50">
        <v>1</v>
      </c>
      <c r="J17" s="33">
        <v>8</v>
      </c>
      <c r="K17" s="55">
        <v>48038</v>
      </c>
      <c r="L17" s="54">
        <v>1623</v>
      </c>
      <c r="M17" s="34" t="e">
        <f t="shared" si="0"/>
        <v>#DIV/0!</v>
      </c>
      <c r="N17" s="35"/>
      <c r="O17" s="35">
        <v>59753.6</v>
      </c>
      <c r="P17" s="35">
        <v>2094</v>
      </c>
      <c r="Q17" s="49"/>
      <c r="R17" s="35">
        <f t="shared" si="1"/>
        <v>59753.6</v>
      </c>
      <c r="S17" s="48"/>
      <c r="T17" s="37">
        <f t="shared" si="2"/>
        <v>2094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9</v>
      </c>
      <c r="F18" s="31" t="s">
        <v>51</v>
      </c>
      <c r="G18" s="31" t="s">
        <v>38</v>
      </c>
      <c r="H18" s="31" t="s">
        <v>41</v>
      </c>
      <c r="I18" s="50">
        <v>8</v>
      </c>
      <c r="J18" s="33">
        <v>6</v>
      </c>
      <c r="K18" s="55">
        <v>37824</v>
      </c>
      <c r="L18" s="54">
        <v>1533</v>
      </c>
      <c r="M18" s="34">
        <f t="shared" si="0"/>
        <v>-0.2959507637858797</v>
      </c>
      <c r="N18" s="35">
        <v>76854</v>
      </c>
      <c r="O18" s="35">
        <v>54109</v>
      </c>
      <c r="P18" s="35">
        <v>2343</v>
      </c>
      <c r="Q18" s="49">
        <v>1101570</v>
      </c>
      <c r="R18" s="35">
        <f t="shared" si="1"/>
        <v>1155679</v>
      </c>
      <c r="S18" s="48">
        <v>41479</v>
      </c>
      <c r="T18" s="37">
        <f t="shared" si="2"/>
        <v>43822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5</v>
      </c>
      <c r="F19" s="31" t="s">
        <v>53</v>
      </c>
      <c r="G19" s="31" t="s">
        <v>38</v>
      </c>
      <c r="H19" s="31" t="s">
        <v>37</v>
      </c>
      <c r="I19" s="33">
        <v>7</v>
      </c>
      <c r="J19" s="33">
        <v>8</v>
      </c>
      <c r="K19" s="54">
        <v>46846</v>
      </c>
      <c r="L19" s="54">
        <v>1330</v>
      </c>
      <c r="M19" s="34">
        <f t="shared" si="0"/>
        <v>-0.4994664220320896</v>
      </c>
      <c r="N19" s="35">
        <v>106826</v>
      </c>
      <c r="O19" s="35">
        <v>53470</v>
      </c>
      <c r="P19" s="35">
        <v>1516</v>
      </c>
      <c r="Q19" s="49">
        <v>884289.6</v>
      </c>
      <c r="R19" s="35">
        <f t="shared" si="1"/>
        <v>937759.6</v>
      </c>
      <c r="S19" s="48">
        <v>26111</v>
      </c>
      <c r="T19" s="37">
        <f t="shared" si="2"/>
        <v>27627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13</v>
      </c>
      <c r="F20" s="31" t="s">
        <v>60</v>
      </c>
      <c r="G20" s="31" t="s">
        <v>36</v>
      </c>
      <c r="H20" s="31" t="s">
        <v>37</v>
      </c>
      <c r="I20" s="33">
        <v>5</v>
      </c>
      <c r="J20" s="53">
        <v>6</v>
      </c>
      <c r="K20" s="54">
        <v>34071</v>
      </c>
      <c r="L20" s="54">
        <v>980</v>
      </c>
      <c r="M20" s="34">
        <f t="shared" si="0"/>
        <v>0.2550827015851138</v>
      </c>
      <c r="N20" s="35">
        <v>34824</v>
      </c>
      <c r="O20" s="35">
        <v>43707</v>
      </c>
      <c r="P20" s="35">
        <v>1318</v>
      </c>
      <c r="Q20" s="49">
        <v>259196.6</v>
      </c>
      <c r="R20" s="35">
        <f t="shared" si="1"/>
        <v>302903.6</v>
      </c>
      <c r="S20" s="48">
        <v>6904</v>
      </c>
      <c r="T20" s="37">
        <f t="shared" si="2"/>
        <v>8222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7</v>
      </c>
      <c r="F21" s="31" t="s">
        <v>62</v>
      </c>
      <c r="G21" s="31" t="s">
        <v>49</v>
      </c>
      <c r="H21" s="31" t="s">
        <v>37</v>
      </c>
      <c r="I21" s="33">
        <v>4</v>
      </c>
      <c r="J21" s="53">
        <v>6</v>
      </c>
      <c r="K21" s="54">
        <v>30416</v>
      </c>
      <c r="L21" s="54">
        <v>1088</v>
      </c>
      <c r="M21" s="34">
        <f t="shared" si="0"/>
        <v>-0.5414617808354777</v>
      </c>
      <c r="N21" s="35">
        <v>88496.44</v>
      </c>
      <c r="O21" s="35">
        <v>40579</v>
      </c>
      <c r="P21" s="35">
        <v>1462</v>
      </c>
      <c r="Q21" s="49">
        <v>314826.44</v>
      </c>
      <c r="R21" s="35">
        <f t="shared" si="1"/>
        <v>355405.44</v>
      </c>
      <c r="S21" s="48">
        <v>10979</v>
      </c>
      <c r="T21" s="37">
        <f t="shared" si="2"/>
        <v>12441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8</v>
      </c>
      <c r="F22" s="31" t="s">
        <v>54</v>
      </c>
      <c r="G22" s="31" t="s">
        <v>36</v>
      </c>
      <c r="H22" s="31" t="s">
        <v>37</v>
      </c>
      <c r="I22" s="33">
        <v>6</v>
      </c>
      <c r="J22" s="33">
        <v>7</v>
      </c>
      <c r="K22" s="54">
        <v>28593</v>
      </c>
      <c r="L22" s="54">
        <v>977</v>
      </c>
      <c r="M22" s="34">
        <f t="shared" si="0"/>
        <v>-0.5493665356050677</v>
      </c>
      <c r="N22" s="35">
        <v>82404</v>
      </c>
      <c r="O22" s="35">
        <v>37134</v>
      </c>
      <c r="P22" s="35">
        <v>1321</v>
      </c>
      <c r="Q22" s="49">
        <v>800265.64</v>
      </c>
      <c r="R22" s="35">
        <f t="shared" si="1"/>
        <v>837399.64</v>
      </c>
      <c r="S22" s="48">
        <v>29153</v>
      </c>
      <c r="T22" s="37">
        <f t="shared" si="2"/>
        <v>30474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10</v>
      </c>
      <c r="F23" s="31" t="s">
        <v>59</v>
      </c>
      <c r="G23" s="31" t="s">
        <v>33</v>
      </c>
      <c r="H23" s="31" t="s">
        <v>34</v>
      </c>
      <c r="I23" s="33">
        <v>5</v>
      </c>
      <c r="J23" s="53">
        <v>10</v>
      </c>
      <c r="K23" s="54">
        <v>21367</v>
      </c>
      <c r="L23" s="54">
        <v>744</v>
      </c>
      <c r="M23" s="34">
        <f t="shared" si="0"/>
        <v>-0.4882587282109899</v>
      </c>
      <c r="N23" s="35">
        <v>59491</v>
      </c>
      <c r="O23" s="35">
        <v>30444</v>
      </c>
      <c r="P23" s="35">
        <v>1103</v>
      </c>
      <c r="Q23" s="49">
        <v>401078</v>
      </c>
      <c r="R23" s="35">
        <f t="shared" si="1"/>
        <v>431522</v>
      </c>
      <c r="S23" s="48">
        <v>12508</v>
      </c>
      <c r="T23" s="37">
        <f t="shared" si="2"/>
        <v>13611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15</v>
      </c>
      <c r="F24" s="31" t="s">
        <v>48</v>
      </c>
      <c r="G24" s="31" t="s">
        <v>33</v>
      </c>
      <c r="H24" s="31" t="s">
        <v>34</v>
      </c>
      <c r="I24" s="33">
        <v>9</v>
      </c>
      <c r="J24" s="33">
        <v>5</v>
      </c>
      <c r="K24" s="54">
        <v>16485</v>
      </c>
      <c r="L24" s="54">
        <v>704</v>
      </c>
      <c r="M24" s="34">
        <f t="shared" si="0"/>
        <v>-0.1056251535249324</v>
      </c>
      <c r="N24" s="35">
        <v>28497</v>
      </c>
      <c r="O24" s="35">
        <v>25487</v>
      </c>
      <c r="P24" s="35">
        <v>1165</v>
      </c>
      <c r="Q24" s="49">
        <v>910520</v>
      </c>
      <c r="R24" s="35">
        <f t="shared" si="1"/>
        <v>936007</v>
      </c>
      <c r="S24" s="48">
        <v>34380</v>
      </c>
      <c r="T24" s="37">
        <f t="shared" si="2"/>
        <v>35545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11</v>
      </c>
      <c r="F25" s="31" t="s">
        <v>47</v>
      </c>
      <c r="G25" s="31" t="s">
        <v>39</v>
      </c>
      <c r="H25" s="31" t="s">
        <v>34</v>
      </c>
      <c r="I25" s="33">
        <v>11</v>
      </c>
      <c r="J25" s="33">
        <v>11</v>
      </c>
      <c r="K25" s="54">
        <v>21210</v>
      </c>
      <c r="L25" s="54">
        <v>1360</v>
      </c>
      <c r="M25" s="34">
        <f t="shared" si="0"/>
        <v>-0.4681571051503598</v>
      </c>
      <c r="N25" s="35">
        <v>44327</v>
      </c>
      <c r="O25" s="35">
        <v>23575</v>
      </c>
      <c r="P25" s="35">
        <v>1473</v>
      </c>
      <c r="Q25" s="49">
        <v>1265736</v>
      </c>
      <c r="R25" s="35">
        <f t="shared" si="1"/>
        <v>1289311</v>
      </c>
      <c r="S25" s="48">
        <v>53115</v>
      </c>
      <c r="T25" s="37">
        <f t="shared" si="2"/>
        <v>54588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14</v>
      </c>
      <c r="F26" s="31" t="s">
        <v>56</v>
      </c>
      <c r="G26" s="31" t="s">
        <v>38</v>
      </c>
      <c r="H26" s="31" t="s">
        <v>37</v>
      </c>
      <c r="I26" s="33">
        <v>6</v>
      </c>
      <c r="J26" s="33">
        <v>2</v>
      </c>
      <c r="K26" s="54">
        <v>14168</v>
      </c>
      <c r="L26" s="54">
        <v>477</v>
      </c>
      <c r="M26" s="34">
        <f t="shared" si="0"/>
        <v>-0.3655122059617155</v>
      </c>
      <c r="N26" s="35">
        <v>31501</v>
      </c>
      <c r="O26" s="35">
        <v>19987</v>
      </c>
      <c r="P26" s="35">
        <v>673</v>
      </c>
      <c r="Q26" s="49">
        <v>261364.44</v>
      </c>
      <c r="R26" s="35">
        <f t="shared" si="1"/>
        <v>281351.44</v>
      </c>
      <c r="S26" s="48">
        <v>8685</v>
      </c>
      <c r="T26" s="37">
        <f t="shared" si="2"/>
        <v>9358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17</v>
      </c>
      <c r="F27" s="31" t="s">
        <v>58</v>
      </c>
      <c r="G27" s="31" t="s">
        <v>43</v>
      </c>
      <c r="H27" s="31" t="s">
        <v>37</v>
      </c>
      <c r="I27" s="33">
        <v>5</v>
      </c>
      <c r="J27" s="53">
        <v>5</v>
      </c>
      <c r="K27" s="54">
        <v>11597</v>
      </c>
      <c r="L27" s="54">
        <v>433</v>
      </c>
      <c r="M27" s="34">
        <f t="shared" si="0"/>
        <v>-0.3594985763998735</v>
      </c>
      <c r="N27" s="35">
        <v>25288</v>
      </c>
      <c r="O27" s="35">
        <v>16197</v>
      </c>
      <c r="P27" s="35">
        <v>627</v>
      </c>
      <c r="Q27" s="49">
        <v>304301</v>
      </c>
      <c r="R27" s="35">
        <f t="shared" si="1"/>
        <v>320498</v>
      </c>
      <c r="S27" s="48">
        <v>11124</v>
      </c>
      <c r="T27" s="37">
        <f t="shared" si="2"/>
        <v>11751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12</v>
      </c>
      <c r="F28" s="47" t="s">
        <v>45</v>
      </c>
      <c r="G28" s="31" t="s">
        <v>38</v>
      </c>
      <c r="H28" s="31" t="s">
        <v>37</v>
      </c>
      <c r="I28" s="33">
        <v>14</v>
      </c>
      <c r="J28" s="33">
        <v>3</v>
      </c>
      <c r="K28" s="54">
        <v>14410</v>
      </c>
      <c r="L28" s="54">
        <v>963</v>
      </c>
      <c r="M28" s="34">
        <f t="shared" si="0"/>
        <v>-0.5593951066466367</v>
      </c>
      <c r="N28" s="35">
        <v>35353.67</v>
      </c>
      <c r="O28" s="35">
        <v>15577</v>
      </c>
      <c r="P28" s="35">
        <v>963</v>
      </c>
      <c r="Q28" s="49">
        <v>1603238.47</v>
      </c>
      <c r="R28" s="35">
        <f t="shared" si="1"/>
        <v>1618815.47</v>
      </c>
      <c r="S28" s="48">
        <v>55503</v>
      </c>
      <c r="T28" s="37">
        <f t="shared" si="2"/>
        <v>56466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18</v>
      </c>
      <c r="F29" s="47" t="s">
        <v>55</v>
      </c>
      <c r="G29" s="31" t="s">
        <v>33</v>
      </c>
      <c r="H29" s="31" t="s">
        <v>34</v>
      </c>
      <c r="I29" s="33">
        <v>6</v>
      </c>
      <c r="J29" s="33">
        <v>6</v>
      </c>
      <c r="K29" s="54">
        <v>13650</v>
      </c>
      <c r="L29" s="54">
        <v>539</v>
      </c>
      <c r="M29" s="34">
        <f t="shared" si="0"/>
        <v>-0.3502250746534742</v>
      </c>
      <c r="N29" s="35">
        <v>22437</v>
      </c>
      <c r="O29" s="35">
        <v>14579</v>
      </c>
      <c r="P29" s="35">
        <v>583</v>
      </c>
      <c r="Q29" s="49">
        <v>229473</v>
      </c>
      <c r="R29" s="35">
        <f t="shared" si="1"/>
        <v>244052</v>
      </c>
      <c r="S29" s="48">
        <v>8690</v>
      </c>
      <c r="T29" s="37">
        <f t="shared" si="2"/>
        <v>9273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19</v>
      </c>
      <c r="F30" s="31" t="s">
        <v>57</v>
      </c>
      <c r="G30" s="31" t="s">
        <v>38</v>
      </c>
      <c r="H30" s="31" t="s">
        <v>41</v>
      </c>
      <c r="I30" s="33">
        <v>6</v>
      </c>
      <c r="J30" s="33">
        <v>3</v>
      </c>
      <c r="K30" s="54">
        <v>9893</v>
      </c>
      <c r="L30" s="54">
        <v>356</v>
      </c>
      <c r="M30" s="34">
        <f t="shared" si="0"/>
        <v>-0.1469556243550052</v>
      </c>
      <c r="N30" s="35">
        <v>14535</v>
      </c>
      <c r="O30" s="35">
        <v>12399</v>
      </c>
      <c r="P30" s="35">
        <v>460</v>
      </c>
      <c r="Q30" s="49">
        <v>126968</v>
      </c>
      <c r="R30" s="35">
        <f t="shared" si="1"/>
        <v>139367</v>
      </c>
      <c r="S30" s="48">
        <v>4606</v>
      </c>
      <c r="T30" s="37">
        <f t="shared" si="2"/>
        <v>5066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21</v>
      </c>
      <c r="F31" s="31" t="s">
        <v>65</v>
      </c>
      <c r="G31" s="31" t="s">
        <v>38</v>
      </c>
      <c r="H31" s="31" t="s">
        <v>34</v>
      </c>
      <c r="I31" s="33">
        <v>3</v>
      </c>
      <c r="J31" s="53">
        <v>2</v>
      </c>
      <c r="K31" s="54">
        <v>5642</v>
      </c>
      <c r="L31" s="54">
        <v>233</v>
      </c>
      <c r="M31" s="34">
        <f t="shared" si="0"/>
        <v>-0.4395232489699823</v>
      </c>
      <c r="N31" s="35">
        <v>13592</v>
      </c>
      <c r="O31" s="35">
        <v>7618</v>
      </c>
      <c r="P31" s="35">
        <v>321</v>
      </c>
      <c r="Q31" s="49">
        <v>29033</v>
      </c>
      <c r="R31" s="35">
        <f t="shared" si="1"/>
        <v>36651</v>
      </c>
      <c r="S31" s="48">
        <v>1314</v>
      </c>
      <c r="T31" s="37">
        <f t="shared" si="2"/>
        <v>1635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24</v>
      </c>
      <c r="F32" s="31" t="s">
        <v>50</v>
      </c>
      <c r="G32" s="31" t="s">
        <v>36</v>
      </c>
      <c r="H32" s="31" t="s">
        <v>37</v>
      </c>
      <c r="I32" s="33">
        <v>9</v>
      </c>
      <c r="J32" s="33">
        <v>2</v>
      </c>
      <c r="K32" s="54">
        <v>6611</v>
      </c>
      <c r="L32" s="54">
        <v>233</v>
      </c>
      <c r="M32" s="34">
        <f t="shared" si="0"/>
        <v>-0.028103808033385524</v>
      </c>
      <c r="N32" s="35">
        <v>7668</v>
      </c>
      <c r="O32" s="35">
        <v>7452.5</v>
      </c>
      <c r="P32" s="35">
        <v>260</v>
      </c>
      <c r="Q32" s="49">
        <v>217206.3</v>
      </c>
      <c r="R32" s="35">
        <f t="shared" si="1"/>
        <v>224658.8</v>
      </c>
      <c r="S32" s="48">
        <v>6934</v>
      </c>
      <c r="T32" s="37">
        <f t="shared" si="2"/>
        <v>7194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23</v>
      </c>
      <c r="F33" s="31" t="s">
        <v>66</v>
      </c>
      <c r="G33" s="31" t="s">
        <v>38</v>
      </c>
      <c r="H33" s="31" t="s">
        <v>41</v>
      </c>
      <c r="I33" s="33">
        <v>3</v>
      </c>
      <c r="J33" s="53">
        <v>2</v>
      </c>
      <c r="K33" s="54">
        <v>4185</v>
      </c>
      <c r="L33" s="54">
        <v>133</v>
      </c>
      <c r="M33" s="34">
        <f t="shared" si="0"/>
        <v>-0.24065633546034637</v>
      </c>
      <c r="N33" s="35">
        <v>7679</v>
      </c>
      <c r="O33" s="35">
        <v>5831</v>
      </c>
      <c r="P33" s="35">
        <v>193</v>
      </c>
      <c r="Q33" s="49">
        <v>17899</v>
      </c>
      <c r="R33" s="35">
        <f t="shared" si="1"/>
        <v>23730</v>
      </c>
      <c r="S33" s="48">
        <v>617</v>
      </c>
      <c r="T33" s="37">
        <f t="shared" si="2"/>
        <v>810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20</v>
      </c>
      <c r="F34" s="47" t="s">
        <v>44</v>
      </c>
      <c r="G34" s="31" t="s">
        <v>38</v>
      </c>
      <c r="H34" s="31" t="s">
        <v>37</v>
      </c>
      <c r="I34" s="33">
        <v>15</v>
      </c>
      <c r="J34" s="33">
        <v>2</v>
      </c>
      <c r="K34" s="54">
        <v>3232</v>
      </c>
      <c r="L34" s="54">
        <v>137</v>
      </c>
      <c r="M34" s="34">
        <f t="shared" si="0"/>
        <v>-0.6668340266819681</v>
      </c>
      <c r="N34" s="35">
        <v>13942</v>
      </c>
      <c r="O34" s="35">
        <v>4645</v>
      </c>
      <c r="P34" s="35">
        <v>201</v>
      </c>
      <c r="Q34" s="49">
        <v>449061.82</v>
      </c>
      <c r="R34" s="35">
        <f t="shared" si="1"/>
        <v>453706.82</v>
      </c>
      <c r="S34" s="48">
        <v>17088</v>
      </c>
      <c r="T34" s="37">
        <f t="shared" si="2"/>
        <v>17289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16</v>
      </c>
      <c r="F35" s="31" t="s">
        <v>52</v>
      </c>
      <c r="G35" s="31" t="s">
        <v>43</v>
      </c>
      <c r="H35" s="31" t="s">
        <v>37</v>
      </c>
      <c r="I35" s="33">
        <v>7</v>
      </c>
      <c r="J35" s="33">
        <v>2</v>
      </c>
      <c r="K35" s="54">
        <v>1980</v>
      </c>
      <c r="L35" s="54">
        <v>198</v>
      </c>
      <c r="M35" s="34">
        <f t="shared" si="0"/>
        <v>-0.8505912556402676</v>
      </c>
      <c r="N35" s="35">
        <v>25708</v>
      </c>
      <c r="O35" s="35">
        <v>3841</v>
      </c>
      <c r="P35" s="35">
        <v>350</v>
      </c>
      <c r="Q35" s="49">
        <v>918686.1400000001</v>
      </c>
      <c r="R35" s="35">
        <f t="shared" si="1"/>
        <v>922527.1400000001</v>
      </c>
      <c r="S35" s="48">
        <v>34782</v>
      </c>
      <c r="T35" s="37">
        <f t="shared" si="2"/>
        <v>35132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1"/>
      <c r="E36" s="42"/>
      <c r="F36" s="42"/>
      <c r="G36" s="42"/>
      <c r="H36" s="42"/>
      <c r="I36" s="42"/>
      <c r="J36" s="42"/>
      <c r="K36" s="43">
        <f>SUM(K10:K35)</f>
        <v>1107993</v>
      </c>
      <c r="L36" s="43">
        <f>SUM(L10:L35)</f>
        <v>38745</v>
      </c>
      <c r="M36" s="44">
        <f t="shared" si="0"/>
        <v>-0.07551612738132985</v>
      </c>
      <c r="N36" s="43">
        <f>SUM(N10:N35)</f>
        <v>1573113.1099999999</v>
      </c>
      <c r="O36" s="43">
        <f aca="true" t="shared" si="3" ref="O36:T36">SUM(O10:O35)</f>
        <v>1454317.7</v>
      </c>
      <c r="P36" s="43">
        <f t="shared" si="3"/>
        <v>51268</v>
      </c>
      <c r="Q36" s="43">
        <f t="shared" si="3"/>
        <v>11628536.010000002</v>
      </c>
      <c r="R36" s="43">
        <f t="shared" si="3"/>
        <v>13082853.71</v>
      </c>
      <c r="S36" s="43">
        <f t="shared" si="3"/>
        <v>417167</v>
      </c>
      <c r="T36" s="43">
        <f t="shared" si="3"/>
        <v>468435</v>
      </c>
      <c r="U36" s="45"/>
      <c r="V36" s="46">
        <f>SUM(V10:V19)</f>
        <v>0</v>
      </c>
    </row>
    <row r="39" spans="15:16" ht="12.75">
      <c r="O39" s="52"/>
      <c r="P39" s="51"/>
    </row>
    <row r="42" spans="16:256" s="3" customFormat="1" ht="12.75">
      <c r="P42" s="46"/>
      <c r="Q42" s="46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2011-03-10T13:17:42Z</cp:lastPrinted>
  <dcterms:created xsi:type="dcterms:W3CDTF">2010-01-07T12:33:24Z</dcterms:created>
  <dcterms:modified xsi:type="dcterms:W3CDTF">2011-03-31T15:04:33Z</dcterms:modified>
  <cp:category/>
  <cp:version/>
  <cp:contentType/>
  <cp:contentStatus/>
</cp:coreProperties>
</file>