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1000" activeTab="0"/>
  </bookViews>
  <sheets>
    <sheet name="Week 13" sheetId="1" r:id="rId1"/>
  </sheets>
  <definedNames/>
  <calcPr fullCalcOnLoad="1"/>
</workbook>
</file>

<file path=xl/sharedStrings.xml><?xml version="1.0" encoding="utf-8"?>
<sst xmlns="http://schemas.openxmlformats.org/spreadsheetml/2006/main" count="136" uniqueCount="75">
  <si>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</si>
  <si>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</si>
  <si>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</si>
  <si>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</si>
  <si>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</si>
  <si>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</si>
  <si>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</si>
  <si>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</si>
  <si>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</si>
  <si>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</si>
  <si>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</si>
  <si>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</si>
  <si>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</si>
  <si>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</si>
  <si>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</si>
  <si>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</si>
  <si>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</si>
  <si>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</si>
  <si>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</si>
  <si>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</si>
  <si>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</si>
  <si>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</si>
  <si>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</si>
  <si>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</si>
  <si>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</si>
  <si>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</si>
  <si>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</si>
  <si>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</si>
  <si>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</si>
  <si>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</si>
  <si>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</si>
  <si>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</si>
  <si>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</si>
  <si>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</si>
  <si>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WB</t>
  </si>
  <si>
    <t>Blitz</t>
  </si>
  <si>
    <t>ALVIN &amp; THE CHIPMUNKS: CHIP-WRECKED</t>
  </si>
  <si>
    <t>FOX</t>
  </si>
  <si>
    <t>PAR</t>
  </si>
  <si>
    <t>PUSS IN BOOTS</t>
  </si>
  <si>
    <t>PARADA</t>
  </si>
  <si>
    <t>IND</t>
  </si>
  <si>
    <t>Duplicato</t>
  </si>
  <si>
    <t>CF</t>
  </si>
  <si>
    <t>UNI</t>
  </si>
  <si>
    <t xml:space="preserve">LOC </t>
  </si>
  <si>
    <t>WDI</t>
  </si>
  <si>
    <t>Discovery</t>
  </si>
  <si>
    <t>MONSTER IN PARIS</t>
  </si>
  <si>
    <t>MUPPETS, THE</t>
  </si>
  <si>
    <t>LEA I DARIJA</t>
  </si>
  <si>
    <t>JOURNEY 2: THE MYSTERIOUS ISLAND</t>
  </si>
  <si>
    <t>SAFE HOUSE</t>
  </si>
  <si>
    <t>IN THE LAND OF BLOOD AND HONEY</t>
  </si>
  <si>
    <t>PA-DORA</t>
  </si>
  <si>
    <t>THIS MEANS WAR</t>
  </si>
  <si>
    <t>DESCENDANTS, THE</t>
  </si>
  <si>
    <t>LJUDOŽDER VEGETARIJANAC</t>
  </si>
  <si>
    <t>ARTIST, THE</t>
  </si>
  <si>
    <t>DANGEROUS METHOD, A</t>
  </si>
  <si>
    <t>JOHN CARTER</t>
  </si>
  <si>
    <t>GREY, THE</t>
  </si>
  <si>
    <t>IRON LADY</t>
  </si>
  <si>
    <t>WE BOUGHT A ZOO</t>
  </si>
  <si>
    <t>SEAFOOD</t>
  </si>
  <si>
    <t>J. EDGAR</t>
  </si>
  <si>
    <t>CONTRABAND</t>
  </si>
  <si>
    <t>NOĆNI BRODOVI</t>
  </si>
  <si>
    <t>CARNAGE</t>
  </si>
  <si>
    <t>HUNGER GAMES</t>
  </si>
  <si>
    <t>DEVIL INSIDE</t>
  </si>
  <si>
    <t>DRAQUILA</t>
  </si>
  <si>
    <t>MY WEEK WITH MARILYN</t>
  </si>
  <si>
    <t>Mar,22-Mar,25</t>
  </si>
  <si>
    <t>Mar,22-Mar,28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</si>
</sst>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1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>
      <alignment/>
      <protection/>
    </xf>
    <xf numFmtId="0" fontId="3" fillId="0" borderId="12" xfId="53" applyFont="1" applyBorder="1">
      <alignment/>
      <protection/>
    </xf>
    <xf numFmtId="0" fontId="2" fillId="0" borderId="13" xfId="53" applyFont="1" applyBorder="1">
      <alignment/>
      <protection/>
    </xf>
    <xf numFmtId="0" fontId="2" fillId="0" borderId="14" xfId="53" applyFont="1" applyBorder="1">
      <alignment/>
      <protection/>
    </xf>
    <xf numFmtId="2" fontId="2" fillId="0" borderId="10" xfId="53" applyNumberFormat="1" applyFont="1" applyBorder="1" applyAlignment="1">
      <alignment horizontal="center"/>
      <protection/>
    </xf>
    <xf numFmtId="0" fontId="2" fillId="0" borderId="15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72" fontId="3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right"/>
      <protection/>
    </xf>
    <xf numFmtId="0" fontId="7" fillId="0" borderId="0" xfId="53" applyFont="1" applyBorder="1">
      <alignment/>
      <protection/>
    </xf>
    <xf numFmtId="0" fontId="3" fillId="24" borderId="21" xfId="53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1" fillId="0" borderId="0" xfId="53" applyFill="1">
      <alignment/>
      <protection/>
    </xf>
    <xf numFmtId="0" fontId="3" fillId="25" borderId="21" xfId="53" applyFont="1" applyFill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3" fontId="9" fillId="0" borderId="21" xfId="53" applyNumberFormat="1" applyFont="1" applyFill="1" applyBorder="1" applyAlignment="1">
      <alignment horizontal="right"/>
      <protection/>
    </xf>
    <xf numFmtId="10" fontId="3" fillId="0" borderId="21" xfId="53" applyNumberFormat="1" applyFont="1" applyFill="1" applyBorder="1" applyAlignment="1">
      <alignment horizontal="center"/>
      <protection/>
    </xf>
    <xf numFmtId="3" fontId="29" fillId="0" borderId="22" xfId="53" applyNumberFormat="1" applyFont="1" applyFill="1" applyBorder="1" applyAlignment="1">
      <alignment horizontal="right"/>
      <protection/>
    </xf>
    <xf numFmtId="3" fontId="29" fillId="0" borderId="21" xfId="53" applyNumberFormat="1" applyFont="1" applyBorder="1" applyAlignment="1" applyProtection="1">
      <alignment horizontal="right"/>
      <protection locked="0"/>
    </xf>
    <xf numFmtId="3" fontId="10" fillId="0" borderId="21" xfId="53" applyNumberFormat="1" applyFont="1" applyBorder="1" applyAlignment="1" applyProtection="1">
      <alignment horizontal="right"/>
      <protection locked="0"/>
    </xf>
    <xf numFmtId="3" fontId="10" fillId="0" borderId="0" xfId="53" applyNumberFormat="1" applyFont="1" applyBorder="1" applyAlignment="1" applyProtection="1">
      <alignment horizontal="right"/>
      <protection locked="0"/>
    </xf>
    <xf numFmtId="3" fontId="11" fillId="0" borderId="0" xfId="53" applyNumberFormat="1" applyFont="1" applyBorder="1" applyAlignment="1">
      <alignment horizontal="right"/>
      <protection/>
    </xf>
    <xf numFmtId="3" fontId="1" fillId="0" borderId="0" xfId="53" applyNumberFormat="1" applyFill="1">
      <alignment/>
      <protection/>
    </xf>
    <xf numFmtId="0" fontId="8" fillId="0" borderId="23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25" borderId="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3" fontId="9" fillId="24" borderId="24" xfId="53" applyNumberFormat="1" applyFont="1" applyFill="1" applyBorder="1" applyAlignment="1">
      <alignment horizontal="right"/>
      <protection/>
    </xf>
    <xf numFmtId="10" fontId="3" fillId="0" borderId="19" xfId="53" applyNumberFormat="1" applyFont="1" applyFill="1" applyBorder="1" applyAlignment="1">
      <alignment horizontal="center"/>
      <protection/>
    </xf>
    <xf numFmtId="3" fontId="9" fillId="25" borderId="0" xfId="53" applyNumberFormat="1" applyFont="1" applyFill="1" applyBorder="1" applyAlignment="1">
      <alignment horizontal="right"/>
      <protection/>
    </xf>
    <xf numFmtId="3" fontId="9" fillId="0" borderId="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right"/>
      <protection/>
    </xf>
    <xf numFmtId="3" fontId="10" fillId="0" borderId="0" xfId="59" applyNumberFormat="1" applyFont="1" applyFill="1" applyBorder="1" applyAlignment="1">
      <alignment horizontal="right"/>
    </xf>
    <xf numFmtId="0" fontId="12" fillId="0" borderId="0" xfId="53" applyFont="1" applyFill="1" applyBorder="1" applyAlignment="1">
      <alignment horizontal="left"/>
      <protection/>
    </xf>
    <xf numFmtId="3" fontId="9" fillId="0" borderId="21" xfId="53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3"/>
  <sheetViews>
    <sheetView tabSelected="1" zoomScalePageLayoutView="0" workbookViewId="0" topLeftCell="D1">
      <selection activeCell="H6" sqref="H6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73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74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13</v>
      </c>
      <c r="N4" s="22" t="s">
        <v>7</v>
      </c>
      <c r="Q4" s="22"/>
      <c r="R4" s="2" t="s">
        <v>8</v>
      </c>
      <c r="S4" s="2"/>
      <c r="T4" s="23">
        <v>40997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69</v>
      </c>
      <c r="G10" s="31" t="s">
        <v>41</v>
      </c>
      <c r="H10" s="31" t="s">
        <v>42</v>
      </c>
      <c r="I10" s="34">
        <v>1</v>
      </c>
      <c r="J10" s="34">
        <v>13</v>
      </c>
      <c r="K10" s="54">
        <v>299580</v>
      </c>
      <c r="L10" s="54">
        <v>9144</v>
      </c>
      <c r="M10" s="36" t="e">
        <f aca="true" t="shared" si="0" ref="M10:M37">O10/N10-100%</f>
        <v>#DIV/0!</v>
      </c>
      <c r="N10" s="35"/>
      <c r="O10" s="35">
        <v>389899</v>
      </c>
      <c r="P10" s="35">
        <v>12648</v>
      </c>
      <c r="Q10" s="37"/>
      <c r="R10" s="35">
        <f aca="true" t="shared" si="1" ref="R10:R36">O10+Q10</f>
        <v>389899</v>
      </c>
      <c r="S10" s="38"/>
      <c r="T10" s="39">
        <f aca="true" t="shared" si="2" ref="T10:T36">S10+P10</f>
        <v>12648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70</v>
      </c>
      <c r="G11" s="31" t="s">
        <v>41</v>
      </c>
      <c r="H11" s="31" t="s">
        <v>35</v>
      </c>
      <c r="I11" s="34">
        <v>1</v>
      </c>
      <c r="J11" s="34">
        <v>9</v>
      </c>
      <c r="K11" s="54">
        <v>96142</v>
      </c>
      <c r="L11" s="54">
        <v>3178</v>
      </c>
      <c r="M11" s="36" t="e">
        <f t="shared" si="0"/>
        <v>#DIV/0!</v>
      </c>
      <c r="N11" s="35"/>
      <c r="O11" s="35">
        <v>123746</v>
      </c>
      <c r="P11" s="35">
        <v>4331</v>
      </c>
      <c r="Q11" s="37"/>
      <c r="R11" s="35">
        <f t="shared" si="1"/>
        <v>123746</v>
      </c>
      <c r="S11" s="38"/>
      <c r="T11" s="39">
        <f t="shared" si="2"/>
        <v>4331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40</v>
      </c>
      <c r="G12" s="31" t="s">
        <v>41</v>
      </c>
      <c r="H12" s="31" t="s">
        <v>42</v>
      </c>
      <c r="I12" s="34">
        <v>15</v>
      </c>
      <c r="J12" s="34">
        <v>12</v>
      </c>
      <c r="K12" s="35">
        <v>74690</v>
      </c>
      <c r="L12" s="35">
        <v>2633</v>
      </c>
      <c r="M12" s="36">
        <f t="shared" si="0"/>
        <v>-0.2240396170566269</v>
      </c>
      <c r="N12" s="35">
        <v>123987</v>
      </c>
      <c r="O12" s="35">
        <v>96209</v>
      </c>
      <c r="P12" s="35">
        <v>3483</v>
      </c>
      <c r="Q12" s="37">
        <v>4459585.3</v>
      </c>
      <c r="R12" s="35">
        <f t="shared" si="1"/>
        <v>4555794.3</v>
      </c>
      <c r="S12" s="38">
        <v>158211</v>
      </c>
      <c r="T12" s="39">
        <f t="shared" si="2"/>
        <v>161694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1</v>
      </c>
      <c r="F13" s="31" t="s">
        <v>64</v>
      </c>
      <c r="G13" s="31" t="s">
        <v>41</v>
      </c>
      <c r="H13" s="31" t="s">
        <v>42</v>
      </c>
      <c r="I13" s="34">
        <v>2</v>
      </c>
      <c r="J13" s="34">
        <v>13</v>
      </c>
      <c r="K13" s="54">
        <v>68712</v>
      </c>
      <c r="L13" s="54">
        <v>2768</v>
      </c>
      <c r="M13" s="36">
        <f t="shared" si="0"/>
        <v>-0.548105836256777</v>
      </c>
      <c r="N13" s="35">
        <v>175592</v>
      </c>
      <c r="O13" s="35">
        <v>79349</v>
      </c>
      <c r="P13" s="35">
        <v>3238</v>
      </c>
      <c r="Q13" s="37">
        <v>175592</v>
      </c>
      <c r="R13" s="35">
        <f t="shared" si="1"/>
        <v>254941</v>
      </c>
      <c r="S13" s="38">
        <v>6692</v>
      </c>
      <c r="T13" s="39">
        <f t="shared" si="2"/>
        <v>9930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2</v>
      </c>
      <c r="F14" s="31" t="s">
        <v>65</v>
      </c>
      <c r="G14" s="31" t="s">
        <v>34</v>
      </c>
      <c r="H14" s="31" t="s">
        <v>35</v>
      </c>
      <c r="I14" s="34">
        <v>2</v>
      </c>
      <c r="J14" s="34">
        <v>11</v>
      </c>
      <c r="K14" s="54">
        <v>54831</v>
      </c>
      <c r="L14" s="54">
        <v>1782</v>
      </c>
      <c r="M14" s="36">
        <f t="shared" si="0"/>
        <v>-0.5070858468359034</v>
      </c>
      <c r="N14" s="35">
        <v>145713</v>
      </c>
      <c r="O14" s="35">
        <v>71824</v>
      </c>
      <c r="P14" s="35">
        <v>2486</v>
      </c>
      <c r="Q14" s="37">
        <v>145713</v>
      </c>
      <c r="R14" s="35">
        <f t="shared" si="1"/>
        <v>217537</v>
      </c>
      <c r="S14" s="38">
        <v>5211</v>
      </c>
      <c r="T14" s="39">
        <f t="shared" si="2"/>
        <v>7697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4</v>
      </c>
      <c r="F15" s="31" t="s">
        <v>55</v>
      </c>
      <c r="G15" s="31" t="s">
        <v>37</v>
      </c>
      <c r="H15" s="31" t="s">
        <v>35</v>
      </c>
      <c r="I15" s="34">
        <v>5</v>
      </c>
      <c r="J15" s="34">
        <v>12</v>
      </c>
      <c r="K15" s="54">
        <v>56157</v>
      </c>
      <c r="L15" s="54">
        <v>1943</v>
      </c>
      <c r="M15" s="36">
        <f t="shared" si="0"/>
        <v>-0.41888787513441295</v>
      </c>
      <c r="N15" s="35">
        <v>122756</v>
      </c>
      <c r="O15" s="35">
        <v>71335</v>
      </c>
      <c r="P15" s="35">
        <v>2599</v>
      </c>
      <c r="Q15" s="37">
        <v>1116817</v>
      </c>
      <c r="R15" s="35">
        <f t="shared" si="1"/>
        <v>1188152</v>
      </c>
      <c r="S15" s="38">
        <v>37411</v>
      </c>
      <c r="T15" s="39">
        <f t="shared" si="2"/>
        <v>40010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6</v>
      </c>
      <c r="F16" s="31" t="s">
        <v>51</v>
      </c>
      <c r="G16" s="31" t="s">
        <v>34</v>
      </c>
      <c r="H16" s="31" t="s">
        <v>35</v>
      </c>
      <c r="I16" s="34">
        <v>7</v>
      </c>
      <c r="J16" s="34">
        <v>11</v>
      </c>
      <c r="K16" s="35">
        <v>50027</v>
      </c>
      <c r="L16" s="35">
        <v>1390</v>
      </c>
      <c r="M16" s="36">
        <f t="shared" si="0"/>
        <v>-0.3280903949943019</v>
      </c>
      <c r="N16" s="35">
        <v>93014</v>
      </c>
      <c r="O16" s="35">
        <v>62497</v>
      </c>
      <c r="P16" s="35">
        <v>1805</v>
      </c>
      <c r="Q16" s="37">
        <v>1250984</v>
      </c>
      <c r="R16" s="35">
        <f t="shared" si="1"/>
        <v>1313481</v>
      </c>
      <c r="S16" s="38">
        <v>33704</v>
      </c>
      <c r="T16" s="39">
        <f t="shared" si="2"/>
        <v>35509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61</v>
      </c>
      <c r="G17" s="31" t="s">
        <v>41</v>
      </c>
      <c r="H17" s="31" t="s">
        <v>42</v>
      </c>
      <c r="I17" s="43">
        <v>3</v>
      </c>
      <c r="J17" s="34">
        <v>11</v>
      </c>
      <c r="K17" s="54">
        <v>43578</v>
      </c>
      <c r="L17" s="54">
        <v>1443</v>
      </c>
      <c r="M17" s="36">
        <f t="shared" si="0"/>
        <v>-0.3264454555543225</v>
      </c>
      <c r="N17" s="35">
        <v>90110</v>
      </c>
      <c r="O17" s="35">
        <v>60694</v>
      </c>
      <c r="P17" s="35">
        <v>2133</v>
      </c>
      <c r="Q17" s="37">
        <v>288339</v>
      </c>
      <c r="R17" s="35">
        <f t="shared" si="1"/>
        <v>349033</v>
      </c>
      <c r="S17" s="38">
        <v>9631</v>
      </c>
      <c r="T17" s="39">
        <f t="shared" si="2"/>
        <v>11764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5</v>
      </c>
      <c r="F18" s="31" t="s">
        <v>60</v>
      </c>
      <c r="G18" s="31" t="s">
        <v>46</v>
      </c>
      <c r="H18" s="31" t="s">
        <v>43</v>
      </c>
      <c r="I18" s="43">
        <v>3</v>
      </c>
      <c r="J18" s="34">
        <v>11</v>
      </c>
      <c r="K18" s="54">
        <v>39132</v>
      </c>
      <c r="L18" s="54">
        <v>934</v>
      </c>
      <c r="M18" s="36">
        <f t="shared" si="0"/>
        <v>-0.49507525732662583</v>
      </c>
      <c r="N18" s="35">
        <v>99193</v>
      </c>
      <c r="O18" s="35">
        <v>50085</v>
      </c>
      <c r="P18" s="35">
        <v>1235</v>
      </c>
      <c r="Q18" s="37">
        <v>298962</v>
      </c>
      <c r="R18" s="35">
        <f t="shared" si="1"/>
        <v>349047</v>
      </c>
      <c r="S18" s="38">
        <v>7124</v>
      </c>
      <c r="T18" s="39">
        <f t="shared" si="2"/>
        <v>8359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31" t="s">
        <v>62</v>
      </c>
      <c r="G19" s="31" t="s">
        <v>41</v>
      </c>
      <c r="H19" s="31" t="s">
        <v>54</v>
      </c>
      <c r="I19" s="34">
        <v>3</v>
      </c>
      <c r="J19" s="34">
        <v>13</v>
      </c>
      <c r="K19" s="54">
        <v>34192</v>
      </c>
      <c r="L19" s="54">
        <v>1166</v>
      </c>
      <c r="M19" s="36">
        <f t="shared" si="0"/>
        <v>-0.44117885191482475</v>
      </c>
      <c r="N19" s="35">
        <v>86457</v>
      </c>
      <c r="O19" s="35">
        <v>48314</v>
      </c>
      <c r="P19" s="35">
        <v>1666</v>
      </c>
      <c r="Q19" s="37">
        <v>251230</v>
      </c>
      <c r="R19" s="35">
        <f t="shared" si="1"/>
        <v>299544</v>
      </c>
      <c r="S19" s="38">
        <v>9458</v>
      </c>
      <c r="T19" s="39">
        <f t="shared" si="2"/>
        <v>11124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66</v>
      </c>
      <c r="G20" s="31" t="s">
        <v>44</v>
      </c>
      <c r="H20" s="31" t="s">
        <v>35</v>
      </c>
      <c r="I20" s="34">
        <v>2</v>
      </c>
      <c r="J20" s="34">
        <v>6</v>
      </c>
      <c r="K20" s="54">
        <v>35359</v>
      </c>
      <c r="L20" s="54">
        <v>1192</v>
      </c>
      <c r="M20" s="36">
        <f t="shared" si="0"/>
        <v>-0.42585230400371865</v>
      </c>
      <c r="N20" s="35">
        <v>81749</v>
      </c>
      <c r="O20" s="35">
        <v>46936</v>
      </c>
      <c r="P20" s="35">
        <v>1667</v>
      </c>
      <c r="Q20" s="37">
        <v>81749</v>
      </c>
      <c r="R20" s="35">
        <f t="shared" si="1"/>
        <v>128685</v>
      </c>
      <c r="S20" s="38">
        <v>3039</v>
      </c>
      <c r="T20" s="39">
        <f t="shared" si="2"/>
        <v>4706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12</v>
      </c>
      <c r="F21" s="31" t="s">
        <v>63</v>
      </c>
      <c r="G21" s="31" t="s">
        <v>37</v>
      </c>
      <c r="H21" s="31" t="s">
        <v>35</v>
      </c>
      <c r="I21" s="34">
        <v>3</v>
      </c>
      <c r="J21" s="34">
        <v>6</v>
      </c>
      <c r="K21" s="54">
        <v>28948</v>
      </c>
      <c r="L21" s="54">
        <v>1091</v>
      </c>
      <c r="M21" s="36">
        <f t="shared" si="0"/>
        <v>-0.22467490114548938</v>
      </c>
      <c r="N21" s="35">
        <v>49062</v>
      </c>
      <c r="O21" s="35">
        <v>38039</v>
      </c>
      <c r="P21" s="35">
        <v>1488</v>
      </c>
      <c r="Q21" s="37">
        <v>140912</v>
      </c>
      <c r="R21" s="35">
        <f t="shared" si="1"/>
        <v>178951</v>
      </c>
      <c r="S21" s="38">
        <v>5208</v>
      </c>
      <c r="T21" s="39">
        <f t="shared" si="2"/>
        <v>6696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57</v>
      </c>
      <c r="G22" s="44" t="s">
        <v>45</v>
      </c>
      <c r="H22" s="31" t="s">
        <v>42</v>
      </c>
      <c r="I22" s="34">
        <v>4</v>
      </c>
      <c r="J22" s="34">
        <v>9</v>
      </c>
      <c r="K22" s="35">
        <v>27280</v>
      </c>
      <c r="L22" s="35">
        <v>897</v>
      </c>
      <c r="M22" s="36">
        <f t="shared" si="0"/>
        <v>-0.528932436823556</v>
      </c>
      <c r="N22" s="35">
        <v>80014</v>
      </c>
      <c r="O22" s="35">
        <v>37692</v>
      </c>
      <c r="P22" s="35">
        <v>1341</v>
      </c>
      <c r="Q22" s="37">
        <v>270690</v>
      </c>
      <c r="R22" s="35">
        <f t="shared" si="1"/>
        <v>308382</v>
      </c>
      <c r="S22" s="38">
        <v>9820</v>
      </c>
      <c r="T22" s="39">
        <f t="shared" si="2"/>
        <v>11161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17</v>
      </c>
      <c r="F23" s="31" t="s">
        <v>39</v>
      </c>
      <c r="G23" s="44" t="s">
        <v>38</v>
      </c>
      <c r="H23" s="31" t="s">
        <v>35</v>
      </c>
      <c r="I23" s="34">
        <v>17</v>
      </c>
      <c r="J23" s="34">
        <v>11</v>
      </c>
      <c r="K23" s="35">
        <v>22822</v>
      </c>
      <c r="L23" s="35">
        <v>795</v>
      </c>
      <c r="M23" s="36">
        <f t="shared" si="0"/>
        <v>0.47119638826185106</v>
      </c>
      <c r="N23" s="35">
        <v>22150</v>
      </c>
      <c r="O23" s="35">
        <v>32587</v>
      </c>
      <c r="P23" s="35">
        <v>1204</v>
      </c>
      <c r="Q23" s="37">
        <v>3792409.56</v>
      </c>
      <c r="R23" s="35">
        <f t="shared" si="1"/>
        <v>3824996.56</v>
      </c>
      <c r="S23" s="38">
        <v>119462</v>
      </c>
      <c r="T23" s="39">
        <f t="shared" si="2"/>
        <v>120666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16</v>
      </c>
      <c r="F24" s="31" t="s">
        <v>52</v>
      </c>
      <c r="G24" s="44" t="s">
        <v>44</v>
      </c>
      <c r="H24" s="31" t="s">
        <v>35</v>
      </c>
      <c r="I24" s="34">
        <v>7</v>
      </c>
      <c r="J24" s="34">
        <v>4</v>
      </c>
      <c r="K24" s="35">
        <v>26975</v>
      </c>
      <c r="L24" s="35">
        <v>580</v>
      </c>
      <c r="M24" s="36">
        <f t="shared" si="0"/>
        <v>0.03897034864776794</v>
      </c>
      <c r="N24" s="35">
        <v>30690</v>
      </c>
      <c r="O24" s="35">
        <v>31886</v>
      </c>
      <c r="P24" s="35">
        <v>835</v>
      </c>
      <c r="Q24" s="37">
        <v>614614</v>
      </c>
      <c r="R24" s="35">
        <f t="shared" si="1"/>
        <v>646500</v>
      </c>
      <c r="S24" s="38">
        <v>21937</v>
      </c>
      <c r="T24" s="39">
        <f t="shared" si="2"/>
        <v>22772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67</v>
      </c>
      <c r="G25" s="44" t="s">
        <v>45</v>
      </c>
      <c r="H25" s="31" t="s">
        <v>43</v>
      </c>
      <c r="I25" s="34">
        <v>2</v>
      </c>
      <c r="J25" s="34">
        <v>10</v>
      </c>
      <c r="K25" s="54">
        <v>21851</v>
      </c>
      <c r="L25" s="54">
        <v>861</v>
      </c>
      <c r="M25" s="36">
        <f t="shared" si="0"/>
        <v>-0.35390263632780905</v>
      </c>
      <c r="N25" s="35">
        <v>48211</v>
      </c>
      <c r="O25" s="35">
        <v>31149</v>
      </c>
      <c r="P25" s="35">
        <v>1299</v>
      </c>
      <c r="Q25" s="37">
        <v>48211</v>
      </c>
      <c r="R25" s="35">
        <f t="shared" si="1"/>
        <v>79360</v>
      </c>
      <c r="S25" s="38">
        <v>1784</v>
      </c>
      <c r="T25" s="39">
        <f t="shared" si="2"/>
        <v>3083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11</v>
      </c>
      <c r="F26" s="31" t="s">
        <v>56</v>
      </c>
      <c r="G26" s="44" t="s">
        <v>37</v>
      </c>
      <c r="H26" s="31" t="s">
        <v>35</v>
      </c>
      <c r="I26" s="34">
        <v>5</v>
      </c>
      <c r="J26" s="34">
        <v>6</v>
      </c>
      <c r="K26" s="54">
        <v>20520</v>
      </c>
      <c r="L26" s="54">
        <v>694</v>
      </c>
      <c r="M26" s="36">
        <f t="shared" si="0"/>
        <v>-0.5447939789123196</v>
      </c>
      <c r="N26" s="35">
        <v>57664</v>
      </c>
      <c r="O26" s="35">
        <v>26249</v>
      </c>
      <c r="P26" s="35">
        <v>946</v>
      </c>
      <c r="Q26" s="37">
        <v>444952</v>
      </c>
      <c r="R26" s="35">
        <f t="shared" si="1"/>
        <v>471201</v>
      </c>
      <c r="S26" s="38">
        <v>16487</v>
      </c>
      <c r="T26" s="39">
        <f t="shared" si="2"/>
        <v>17433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 t="s">
        <v>33</v>
      </c>
      <c r="F27" s="31" t="s">
        <v>72</v>
      </c>
      <c r="G27" s="44" t="s">
        <v>41</v>
      </c>
      <c r="H27" s="31" t="s">
        <v>35</v>
      </c>
      <c r="I27" s="34">
        <v>1</v>
      </c>
      <c r="J27" s="34">
        <v>4</v>
      </c>
      <c r="K27" s="54">
        <v>13857</v>
      </c>
      <c r="L27" s="54">
        <v>465</v>
      </c>
      <c r="M27" s="36" t="e">
        <f t="shared" si="0"/>
        <v>#DIV/0!</v>
      </c>
      <c r="N27" s="35"/>
      <c r="O27" s="35">
        <v>21418</v>
      </c>
      <c r="P27" s="35">
        <v>800</v>
      </c>
      <c r="Q27" s="37"/>
      <c r="R27" s="35">
        <f t="shared" si="1"/>
        <v>21418</v>
      </c>
      <c r="S27" s="38"/>
      <c r="T27" s="39">
        <f t="shared" si="2"/>
        <v>800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53</v>
      </c>
      <c r="G28" s="44" t="s">
        <v>41</v>
      </c>
      <c r="H28" s="31" t="s">
        <v>35</v>
      </c>
      <c r="I28" s="34">
        <v>6</v>
      </c>
      <c r="J28" s="34">
        <v>12</v>
      </c>
      <c r="K28" s="35">
        <v>14718</v>
      </c>
      <c r="L28" s="35">
        <v>507</v>
      </c>
      <c r="M28" s="36">
        <f t="shared" si="0"/>
        <v>-0.5142901401905352</v>
      </c>
      <c r="N28" s="35">
        <v>38733</v>
      </c>
      <c r="O28" s="35">
        <v>18813</v>
      </c>
      <c r="P28" s="35">
        <v>657</v>
      </c>
      <c r="Q28" s="37">
        <v>1021281</v>
      </c>
      <c r="R28" s="35">
        <f t="shared" si="1"/>
        <v>1040094</v>
      </c>
      <c r="S28" s="38">
        <v>35056</v>
      </c>
      <c r="T28" s="39">
        <f t="shared" si="2"/>
        <v>35713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19</v>
      </c>
      <c r="F29" s="31" t="s">
        <v>36</v>
      </c>
      <c r="G29" s="44" t="s">
        <v>37</v>
      </c>
      <c r="H29" s="31" t="s">
        <v>35</v>
      </c>
      <c r="I29" s="34">
        <v>14</v>
      </c>
      <c r="J29" s="34">
        <v>13</v>
      </c>
      <c r="K29" s="35">
        <v>15802</v>
      </c>
      <c r="L29" s="35">
        <v>780</v>
      </c>
      <c r="M29" s="36">
        <f t="shared" si="0"/>
        <v>-0.08501786761960639</v>
      </c>
      <c r="N29" s="35">
        <v>18749</v>
      </c>
      <c r="O29" s="35">
        <v>17155</v>
      </c>
      <c r="P29" s="35">
        <v>849</v>
      </c>
      <c r="Q29" s="37">
        <v>2472382</v>
      </c>
      <c r="R29" s="35">
        <f t="shared" si="1"/>
        <v>2489537</v>
      </c>
      <c r="S29" s="38">
        <v>99835</v>
      </c>
      <c r="T29" s="39">
        <f t="shared" si="2"/>
        <v>100684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18</v>
      </c>
      <c r="F30" s="31" t="s">
        <v>68</v>
      </c>
      <c r="G30" s="44" t="s">
        <v>41</v>
      </c>
      <c r="H30" s="31" t="s">
        <v>54</v>
      </c>
      <c r="I30" s="34">
        <v>2</v>
      </c>
      <c r="J30" s="34">
        <v>5</v>
      </c>
      <c r="K30" s="54">
        <v>10527</v>
      </c>
      <c r="L30" s="54">
        <v>361</v>
      </c>
      <c r="M30" s="36">
        <f t="shared" si="0"/>
        <v>-0.3946570070183383</v>
      </c>
      <c r="N30" s="35">
        <v>22085</v>
      </c>
      <c r="O30" s="35">
        <v>13369</v>
      </c>
      <c r="P30" s="35">
        <v>461</v>
      </c>
      <c r="Q30" s="37">
        <v>22085</v>
      </c>
      <c r="R30" s="35">
        <f t="shared" si="1"/>
        <v>35454</v>
      </c>
      <c r="S30" s="38">
        <v>819</v>
      </c>
      <c r="T30" s="39">
        <f t="shared" si="2"/>
        <v>1280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20</v>
      </c>
      <c r="F31" s="31" t="s">
        <v>59</v>
      </c>
      <c r="G31" s="44" t="s">
        <v>41</v>
      </c>
      <c r="H31" s="31" t="s">
        <v>47</v>
      </c>
      <c r="I31" s="34">
        <v>4</v>
      </c>
      <c r="J31" s="34">
        <v>3</v>
      </c>
      <c r="K31" s="35">
        <v>9236</v>
      </c>
      <c r="L31" s="35">
        <v>293</v>
      </c>
      <c r="M31" s="36">
        <f t="shared" si="0"/>
        <v>-0.18518992198490858</v>
      </c>
      <c r="N31" s="35">
        <v>15638</v>
      </c>
      <c r="O31" s="35">
        <v>12742</v>
      </c>
      <c r="P31" s="35">
        <v>431</v>
      </c>
      <c r="Q31" s="37">
        <v>88722</v>
      </c>
      <c r="R31" s="35">
        <f t="shared" si="1"/>
        <v>101464</v>
      </c>
      <c r="S31" s="38">
        <v>3282</v>
      </c>
      <c r="T31" s="39">
        <f t="shared" si="2"/>
        <v>3713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14</v>
      </c>
      <c r="F32" s="31" t="s">
        <v>58</v>
      </c>
      <c r="G32" s="44" t="s">
        <v>41</v>
      </c>
      <c r="H32" s="31" t="s">
        <v>42</v>
      </c>
      <c r="I32" s="34">
        <v>4</v>
      </c>
      <c r="J32" s="34">
        <v>6</v>
      </c>
      <c r="K32" s="35">
        <v>8770</v>
      </c>
      <c r="L32" s="35">
        <v>290</v>
      </c>
      <c r="M32" s="36">
        <f t="shared" si="0"/>
        <v>-0.7031878984873109</v>
      </c>
      <c r="N32" s="35">
        <v>39995</v>
      </c>
      <c r="O32" s="35">
        <v>11871</v>
      </c>
      <c r="P32" s="35">
        <v>426</v>
      </c>
      <c r="Q32" s="37">
        <v>179030</v>
      </c>
      <c r="R32" s="35">
        <f t="shared" si="1"/>
        <v>190901</v>
      </c>
      <c r="S32" s="38">
        <v>6588</v>
      </c>
      <c r="T32" s="39">
        <f t="shared" si="2"/>
        <v>7014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25</v>
      </c>
      <c r="F33" s="31" t="s">
        <v>50</v>
      </c>
      <c r="G33" s="44" t="s">
        <v>45</v>
      </c>
      <c r="H33" s="31" t="s">
        <v>42</v>
      </c>
      <c r="I33" s="34">
        <v>8</v>
      </c>
      <c r="J33" s="34">
        <v>7</v>
      </c>
      <c r="K33" s="54">
        <v>6760</v>
      </c>
      <c r="L33" s="54">
        <v>302</v>
      </c>
      <c r="M33" s="36">
        <f t="shared" si="0"/>
        <v>0.264948139109213</v>
      </c>
      <c r="N33" s="35">
        <v>6556</v>
      </c>
      <c r="O33" s="35">
        <v>8293</v>
      </c>
      <c r="P33" s="35">
        <v>374</v>
      </c>
      <c r="Q33" s="37">
        <v>200146</v>
      </c>
      <c r="R33" s="35">
        <f t="shared" si="1"/>
        <v>208439</v>
      </c>
      <c r="S33" s="38">
        <v>8125</v>
      </c>
      <c r="T33" s="39">
        <f t="shared" si="2"/>
        <v>8499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22</v>
      </c>
      <c r="F34" s="31" t="s">
        <v>49</v>
      </c>
      <c r="G34" s="44" t="s">
        <v>46</v>
      </c>
      <c r="H34" s="31" t="s">
        <v>43</v>
      </c>
      <c r="I34" s="34">
        <v>9</v>
      </c>
      <c r="J34" s="34">
        <v>10</v>
      </c>
      <c r="K34" s="54">
        <v>6839</v>
      </c>
      <c r="L34" s="54">
        <v>384</v>
      </c>
      <c r="M34" s="36">
        <f t="shared" si="0"/>
        <v>-0.2380752258877915</v>
      </c>
      <c r="N34" s="35">
        <v>9518</v>
      </c>
      <c r="O34" s="35">
        <v>7252</v>
      </c>
      <c r="P34" s="35">
        <v>411</v>
      </c>
      <c r="Q34" s="37">
        <v>228268</v>
      </c>
      <c r="R34" s="35">
        <f t="shared" si="1"/>
        <v>235520</v>
      </c>
      <c r="S34" s="38">
        <v>9540</v>
      </c>
      <c r="T34" s="39">
        <f t="shared" si="2"/>
        <v>9951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24</v>
      </c>
      <c r="F35" s="31" t="s">
        <v>48</v>
      </c>
      <c r="G35" s="44" t="s">
        <v>41</v>
      </c>
      <c r="H35" s="31" t="s">
        <v>35</v>
      </c>
      <c r="I35" s="34">
        <v>12</v>
      </c>
      <c r="J35" s="34">
        <v>7</v>
      </c>
      <c r="K35" s="54">
        <v>3844</v>
      </c>
      <c r="L35" s="54">
        <v>173</v>
      </c>
      <c r="M35" s="36">
        <f t="shared" si="0"/>
        <v>-0.5192714453584019</v>
      </c>
      <c r="N35" s="35">
        <v>8510</v>
      </c>
      <c r="O35" s="35">
        <v>4091</v>
      </c>
      <c r="P35" s="35">
        <v>186</v>
      </c>
      <c r="Q35" s="37">
        <v>432494</v>
      </c>
      <c r="R35" s="35">
        <f t="shared" si="1"/>
        <v>436585</v>
      </c>
      <c r="S35" s="38">
        <v>18257</v>
      </c>
      <c r="T35" s="39">
        <f t="shared" si="2"/>
        <v>18443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32" customFormat="1" ht="12.75">
      <c r="D36" s="33">
        <v>27</v>
      </c>
      <c r="E36" s="33" t="s">
        <v>33</v>
      </c>
      <c r="F36" s="31" t="s">
        <v>71</v>
      </c>
      <c r="G36" s="44" t="s">
        <v>41</v>
      </c>
      <c r="H36" s="31" t="s">
        <v>47</v>
      </c>
      <c r="I36" s="34">
        <v>1</v>
      </c>
      <c r="J36" s="34">
        <v>3</v>
      </c>
      <c r="K36" s="54">
        <v>1901</v>
      </c>
      <c r="L36" s="54">
        <v>91</v>
      </c>
      <c r="M36" s="36" t="e">
        <f t="shared" si="0"/>
        <v>#DIV/0!</v>
      </c>
      <c r="N36" s="35"/>
      <c r="O36" s="35">
        <v>2336</v>
      </c>
      <c r="P36" s="35">
        <v>115</v>
      </c>
      <c r="Q36" s="37"/>
      <c r="R36" s="35">
        <f t="shared" si="1"/>
        <v>2336</v>
      </c>
      <c r="S36" s="38"/>
      <c r="T36" s="39">
        <f t="shared" si="2"/>
        <v>115</v>
      </c>
      <c r="U36" s="22"/>
      <c r="V36" s="40"/>
      <c r="W36" s="41"/>
      <c r="X36" s="42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5"/>
      <c r="E37" s="46"/>
      <c r="F37" s="46"/>
      <c r="G37" s="46"/>
      <c r="H37" s="46"/>
      <c r="I37" s="46"/>
      <c r="J37" s="46"/>
      <c r="K37" s="47">
        <f>SUM(K10:K36)</f>
        <v>1093050</v>
      </c>
      <c r="L37" s="47">
        <f>SUM(L10:L36)</f>
        <v>36137</v>
      </c>
      <c r="M37" s="48">
        <f t="shared" si="0"/>
        <v>-0.03431854672044943</v>
      </c>
      <c r="N37" s="47">
        <f>SUM(N10:N36)</f>
        <v>1466146</v>
      </c>
      <c r="O37" s="47">
        <f aca="true" t="shared" si="3" ref="O37:T37">SUM(O10:O36)</f>
        <v>1415830</v>
      </c>
      <c r="P37" s="47">
        <f t="shared" si="3"/>
        <v>49114</v>
      </c>
      <c r="Q37" s="47">
        <f t="shared" si="3"/>
        <v>18025167.86</v>
      </c>
      <c r="R37" s="47">
        <f t="shared" si="3"/>
        <v>19440997.86</v>
      </c>
      <c r="S37" s="47">
        <f t="shared" si="3"/>
        <v>626681</v>
      </c>
      <c r="T37" s="47">
        <f t="shared" si="3"/>
        <v>675795</v>
      </c>
      <c r="U37" s="49"/>
      <c r="V37" s="50"/>
    </row>
    <row r="40" spans="15:16" ht="12.75">
      <c r="O40" s="51"/>
      <c r="P40" s="52"/>
    </row>
    <row r="41" ht="12.75">
      <c r="F41" s="53"/>
    </row>
    <row r="43" spans="16:256" s="1" customFormat="1" ht="12.75">
      <c r="P43" s="50"/>
      <c r="Q43" s="50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2012-03-29T11:50:44Z</cp:lastPrinted>
  <dcterms:created xsi:type="dcterms:W3CDTF">2012-01-05T09:57:27Z</dcterms:created>
  <dcterms:modified xsi:type="dcterms:W3CDTF">2012-03-29T12:30:55Z</dcterms:modified>
  <cp:category/>
  <cp:version/>
  <cp:contentType/>
  <cp:contentStatus/>
</cp:coreProperties>
</file>