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4"/>
  </bookViews>
  <sheets>
    <sheet name="Week 35" sheetId="1" r:id="rId1"/>
    <sheet name="Week 34" sheetId="2" r:id="rId2"/>
    <sheet name="Week 33" sheetId="3" r:id="rId3"/>
    <sheet name="Week 32" sheetId="4" r:id="rId4"/>
    <sheet name="Week 31" sheetId="5" r:id="rId5"/>
    <sheet name="Week 30" sheetId="6" r:id="rId6"/>
    <sheet name="Week 29" sheetId="7" r:id="rId7"/>
    <sheet name="Week 28" sheetId="8" r:id="rId8"/>
    <sheet name="Week 27" sheetId="9" r:id="rId9"/>
    <sheet name="Week 26" sheetId="10" r:id="rId10"/>
    <sheet name="Week 25" sheetId="11" r:id="rId11"/>
    <sheet name="Week 24" sheetId="12" r:id="rId12"/>
    <sheet name="Week 23" sheetId="13" r:id="rId13"/>
    <sheet name="Week 22" sheetId="14" r:id="rId14"/>
    <sheet name="Week 21" sheetId="15" r:id="rId15"/>
    <sheet name="Week 20" sheetId="16" r:id="rId16"/>
    <sheet name="Week 19" sheetId="17" r:id="rId17"/>
    <sheet name="Week 18" sheetId="18" r:id="rId18"/>
    <sheet name="Week 17" sheetId="19" r:id="rId19"/>
    <sheet name="Week 16" sheetId="20" r:id="rId20"/>
    <sheet name="Week 15" sheetId="21" r:id="rId21"/>
    <sheet name="Week 14" sheetId="22" r:id="rId22"/>
    <sheet name="Week 13" sheetId="23" r:id="rId23"/>
    <sheet name="Week 12" sheetId="24" r:id="rId24"/>
    <sheet name="Week 11" sheetId="25" r:id="rId25"/>
    <sheet name="Week 10" sheetId="26" r:id="rId26"/>
    <sheet name="Week 9" sheetId="27" r:id="rId27"/>
    <sheet name="Week 8" sheetId="28" r:id="rId28"/>
    <sheet name="Week 7" sheetId="29" r:id="rId29"/>
    <sheet name="Week 6" sheetId="30" r:id="rId30"/>
    <sheet name="Week 5" sheetId="31" r:id="rId31"/>
    <sheet name="Week 4" sheetId="32" r:id="rId32"/>
    <sheet name="Week 3" sheetId="33" r:id="rId33"/>
    <sheet name="Week 2" sheetId="34" r:id="rId34"/>
    <sheet name="Week 1" sheetId="35" r:id="rId35"/>
    <sheet name="Sheet2" sheetId="36" r:id="rId36"/>
    <sheet name="Sheet3" sheetId="37" r:id="rId37"/>
  </sheets>
  <definedNames/>
  <calcPr fullCalcOnLoad="1"/>
</workbook>
</file>

<file path=xl/sharedStrings.xml><?xml version="1.0" encoding="utf-8"?>
<sst xmlns="http://schemas.openxmlformats.org/spreadsheetml/2006/main" count="4250" uniqueCount="254">
  <si>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</si>
  <si>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</si>
  <si>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</si>
  <si>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</si>
  <si>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</si>
  <si>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</si>
  <si>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</si>
  <si>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</si>
  <si>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</si>
  <si>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</si>
  <si>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</si>
  <si>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</si>
  <si>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</si>
  <si>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</si>
  <si>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</si>
  <si>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</si>
  <si>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</si>
  <si>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</si>
  <si>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</si>
  <si>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</si>
  <si>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</si>
  <si>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</si>
  <si>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</si>
  <si>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</si>
  <si>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</si>
  <si>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</si>
  <si>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</si>
  <si>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</si>
  <si>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</si>
  <si>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</si>
  <si>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</si>
  <si>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</si>
  <si>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</si>
  <si>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</si>
  <si>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</si>
  <si>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</si>
  <si>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</si>
  <si>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</si>
  <si>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</si>
  <si>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</si>
  <si>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</si>
  <si>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</si>
  <si>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</si>
  <si>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</si>
  <si>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</si>
  <si>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</si>
  <si>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</si>
  <si>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</si>
  <si>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</si>
  <si>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</si>
  <si>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</si>
  <si>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</si>
  <si>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</si>
  <si>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</si>
  <si>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</si>
  <si>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</si>
  <si>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</si>
  <si>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</si>
  <si>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</si>
  <si>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</si>
  <si>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</si>
  <si>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</si>
  <si>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</si>
  <si>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</si>
  <si>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</si>
  <si>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</si>
  <si>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</si>
  <si>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</si>
  <si>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</si>
  <si>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</si>
  <si>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</si>
  <si>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</si>
  <si>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</si>
  <si>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</si>
  <si>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</si>
  <si>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</si>
  <si>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</si>
  <si>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</si>
  <si>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</si>
  <si>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</si>
  <si>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</si>
  <si>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</si>
  <si>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</si>
  <si>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</si>
  <si>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</si>
  <si>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</si>
  <si>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</si>
  <si>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</si>
  <si>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</si>
  <si>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</si>
  <si>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</si>
  <si>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</si>
  <si>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</si>
  <si>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</si>
  <si>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</si>
  <si>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</si>
  <si>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</si>
  <si>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</si>
  <si>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</si>
  <si>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</si>
  <si>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</si>
  <si>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</si>
  <si>
    <t>Feb,16-Feb,19</t>
  </si>
  <si>
    <t>Feb,16-Feb,22</t>
  </si>
  <si>
    <t>IN THE LAND OF BLOOD AND HONEY</t>
  </si>
  <si>
    <t>GHOST RIDER: SPIRIT OF VENGEANCE 3D</t>
  </si>
  <si>
    <t>PA-DORA</t>
  </si>
  <si>
    <t>PERFECT SENSE</t>
  </si>
  <si>
    <t>Feb,23-Feb,26</t>
  </si>
  <si>
    <t>Feb,23-Feb,29</t>
  </si>
  <si>
    <t>THIS MEANS WAR</t>
  </si>
  <si>
    <t>DESCENDANTS, THE</t>
  </si>
  <si>
    <t>LADY, THE</t>
  </si>
  <si>
    <t>IN THE BEGINNING THERE WAS LIGHT</t>
  </si>
  <si>
    <t>Mar,01-Mar,04</t>
  </si>
  <si>
    <t>Mar,01-Mar,07</t>
  </si>
  <si>
    <t>LJUDOŽDER VEGETARIJANAC</t>
  </si>
  <si>
    <t>ARTIST, THE</t>
  </si>
  <si>
    <t>DANGEROUS METHOD, A</t>
  </si>
  <si>
    <t>Mar,08-Mar,11</t>
  </si>
  <si>
    <t>Mar,08-Mar,14</t>
  </si>
  <si>
    <t>JOHN CARTER</t>
  </si>
  <si>
    <t>GREY, THE</t>
  </si>
  <si>
    <t>IRON LADY</t>
  </si>
  <si>
    <t>WE BOUGHT A ZOO</t>
  </si>
  <si>
    <t>GREATEST MOVIE EVER SOLD</t>
  </si>
  <si>
    <t>Mar,15-Mar,18</t>
  </si>
  <si>
    <t>Mar,15-Mar,21</t>
  </si>
  <si>
    <t>SEAFOOD</t>
  </si>
  <si>
    <t>J. EDGAR</t>
  </si>
  <si>
    <t>CONTRABAND</t>
  </si>
  <si>
    <t>NOĆNI BRODOVI</t>
  </si>
  <si>
    <t>CARNAGE</t>
  </si>
  <si>
    <t>HUNGER GAMES</t>
  </si>
  <si>
    <t>DEVIL INSIDE</t>
  </si>
  <si>
    <t>DRAQUILA</t>
  </si>
  <si>
    <t>MY WEEK WITH MARILYN</t>
  </si>
  <si>
    <t>Mar,22-Mar,25</t>
  </si>
  <si>
    <t>Mar,22-Mar,28</t>
  </si>
  <si>
    <t>Mar,29-Apr,01</t>
  </si>
  <si>
    <t>Mar,29-Apr,04</t>
  </si>
  <si>
    <t>WRATH OF THE TITANS</t>
  </si>
  <si>
    <t>MIRROR MIRROR</t>
  </si>
  <si>
    <t>WOMAN IN BLACK, THE</t>
  </si>
  <si>
    <t>Apr,05-Apr,08</t>
  </si>
  <si>
    <t>Apr,05-Apr,11</t>
  </si>
  <si>
    <t>LORAX</t>
  </si>
  <si>
    <t>INTOUCHABLES</t>
  </si>
  <si>
    <t>TITANIC 3D</t>
  </si>
  <si>
    <t>SEEFOOD</t>
  </si>
  <si>
    <t>Apr,12-Apr,15</t>
  </si>
  <si>
    <t>Apr,12-Apr,18</t>
  </si>
  <si>
    <t>AMERICAN PIE: REUNION</t>
  </si>
  <si>
    <t>COLD LIGHT OF DAY</t>
  </si>
  <si>
    <t>BEST EXOTIC MARIGOLD HOTEL, THE</t>
  </si>
  <si>
    <t>Apr,19-Apr,22</t>
  </si>
  <si>
    <t>Apr,19-Apr,25</t>
  </si>
  <si>
    <t>BATTLESHIP</t>
  </si>
  <si>
    <t>IRON SKY</t>
  </si>
  <si>
    <t>SALMON FISHING IN THE YEMEN</t>
  </si>
  <si>
    <t>Apr,26-Apr,29</t>
  </si>
  <si>
    <t>Apr,26-May,02</t>
  </si>
  <si>
    <t>PROJECT X</t>
  </si>
  <si>
    <t>PIRATES! BAND OF MISFITS, THE</t>
  </si>
  <si>
    <t>SAFE</t>
  </si>
  <si>
    <t>BEGINNERS</t>
  </si>
  <si>
    <t>FLEKE</t>
  </si>
  <si>
    <t>May,03-May,06</t>
  </si>
  <si>
    <t>May,03-May,09</t>
  </si>
  <si>
    <t>AVENGERS, THE</t>
  </si>
  <si>
    <t>STREETDANCE 2</t>
  </si>
  <si>
    <t>LUCKY ONE</t>
  </si>
  <si>
    <t>CABIN IN THE WOODS</t>
  </si>
  <si>
    <t>May,10-May,13</t>
  </si>
  <si>
    <t>May,10-May,16</t>
  </si>
  <si>
    <t>DARK SHADOWS</t>
  </si>
  <si>
    <t>21 JUMP STREET</t>
  </si>
  <si>
    <t>WANDERLUST</t>
  </si>
  <si>
    <t>HOW I SPENT MY SUMMER VACATION</t>
  </si>
  <si>
    <t>May,17-May,20</t>
  </si>
  <si>
    <t>May,17-May,23</t>
  </si>
  <si>
    <t>DICTATOR, THE</t>
  </si>
  <si>
    <t>KORAK PO KORAK</t>
  </si>
  <si>
    <t>LOCKOUT</t>
  </si>
  <si>
    <t>RAVEN, THE</t>
  </si>
  <si>
    <t>HOME FOR CHRISTMAS</t>
  </si>
  <si>
    <t>LOC</t>
  </si>
  <si>
    <t>May,24-May,27</t>
  </si>
  <si>
    <t>May,24-May,30</t>
  </si>
  <si>
    <t>MEN IN BLACK 3</t>
  </si>
  <si>
    <t>BEL AMI</t>
  </si>
  <si>
    <t>SEEKING JUSTICE</t>
  </si>
  <si>
    <t>May,31-Jun,03</t>
  </si>
  <si>
    <t>May,31-Jun,06</t>
  </si>
  <si>
    <t>SNOW WHITE AND THE HUNTSMEN</t>
  </si>
  <si>
    <t>WHAT TO EXEPCT WHEN YOU ARE EXPECTING</t>
  </si>
  <si>
    <t>INSPEKTOR MARTIN I BANDA PUŽEVA</t>
  </si>
  <si>
    <t>SHAME</t>
  </si>
  <si>
    <t>Jun,07-Jun,10</t>
  </si>
  <si>
    <t>Jun,07-Jun,13</t>
  </si>
  <si>
    <t>MADAGASCAR 3</t>
  </si>
  <si>
    <t>PROMETHEUS</t>
  </si>
  <si>
    <t>COSMOPOLIS</t>
  </si>
  <si>
    <t>BEING FLYNN</t>
  </si>
  <si>
    <t>FRIENDS WITH KIDS</t>
  </si>
  <si>
    <t>DEVIL'S DOUBLE</t>
  </si>
  <si>
    <t>MOONRISE KINGDOM</t>
  </si>
  <si>
    <t>Jun,14-Jun,17</t>
  </si>
  <si>
    <t>Jun,14-Jun,20</t>
  </si>
  <si>
    <t>Jun,21-Jun,24</t>
  </si>
  <si>
    <t>Jun,21-Jun,27</t>
  </si>
  <si>
    <t>ROCK OF AGES</t>
  </si>
  <si>
    <t>AWAKENING, THE</t>
  </si>
  <si>
    <t>HALAL POLICE D'ETAT</t>
  </si>
  <si>
    <t>MOOMINS AND COMET CHASE</t>
  </si>
  <si>
    <t>Jun,28-Jul,01</t>
  </si>
  <si>
    <t>Jun,28-Jul,04</t>
  </si>
  <si>
    <t>LARIN IZBOR: IZGUBLJENI PRINC</t>
  </si>
  <si>
    <t>FIVE-YEAR ENGAGEMENT, THE</t>
  </si>
  <si>
    <t>PIRANHA 3DD</t>
  </si>
  <si>
    <t>LOL</t>
  </si>
  <si>
    <t>Jul,05-Jul,08</t>
  </si>
  <si>
    <t>ICE AGE 4</t>
  </si>
  <si>
    <t>MAGIC MIKE</t>
  </si>
  <si>
    <t>SEEKIN A FRIEND FOR THE END OF THE WORLD</t>
  </si>
  <si>
    <t>Jul,05-Jul,11</t>
  </si>
  <si>
    <t>Jul,12-Jul,15</t>
  </si>
  <si>
    <t>Jul,12-Jul,18</t>
  </si>
  <si>
    <t>COMME UN CHEF</t>
  </si>
  <si>
    <t>SEEKING A FRIEND FOR THE END OF THE WORLD</t>
  </si>
  <si>
    <t>AMAZING SPIDER-MAN, THE</t>
  </si>
  <si>
    <t>Jul,19-Jul,22</t>
  </si>
  <si>
    <t>Jul,19-Jul,25</t>
  </si>
  <si>
    <t>TED</t>
  </si>
  <si>
    <t>Jul,26-Jul,29</t>
  </si>
  <si>
    <t>Jul,26-Aug,01</t>
  </si>
  <si>
    <t>DARK KNIGHT RISES, THE</t>
  </si>
  <si>
    <t>Aug,02-Aug,05</t>
  </si>
  <si>
    <t>Aug,02-Aug,08</t>
  </si>
  <si>
    <t>THAT'S MY BOY</t>
  </si>
  <si>
    <t>STEP UP 4</t>
  </si>
  <si>
    <t>BRAVE</t>
  </si>
  <si>
    <t>TOTAL RECALL</t>
  </si>
  <si>
    <t>Aug,09-Aug,12</t>
  </si>
  <si>
    <t>Aug,09-Aug,15</t>
  </si>
  <si>
    <t>KILLER JOE</t>
  </si>
  <si>
    <t>PADORA</t>
  </si>
  <si>
    <t>EXPENDABLES 2</t>
  </si>
  <si>
    <t>Aug,16-Aug,22</t>
  </si>
  <si>
    <t>Aug,16-Aug,19</t>
  </si>
  <si>
    <t>Aug,23-Aug,26</t>
  </si>
  <si>
    <t>Aug,23-Aug,29</t>
  </si>
  <si>
    <t>TINKER BELL AND THE SECRET OF THE WINGS</t>
  </si>
  <si>
    <t>WATCH, THE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</si>
</sst>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3" fontId="6" fillId="0" borderId="21" xfId="53" applyNumberFormat="1" applyFont="1" applyBorder="1" applyAlignment="1">
      <alignment horizontal="right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  <xf numFmtId="0" fontId="9" fillId="0" borderId="21" xfId="53" applyFont="1" applyFill="1" applyBorder="1" applyAlignment="1">
      <alignment horizontal="center"/>
      <protection/>
    </xf>
    <xf numFmtId="0" fontId="9" fillId="25" borderId="21" xfId="53" applyFont="1" applyFill="1" applyBorder="1" applyAlignment="1">
      <alignment horizontal="center"/>
      <protection/>
    </xf>
    <xf numFmtId="0" fontId="9" fillId="0" borderId="21" xfId="53" applyFont="1" applyBorder="1" applyAlignment="1">
      <alignment horizontal="center"/>
      <protection/>
    </xf>
    <xf numFmtId="0" fontId="9" fillId="0" borderId="22" xfId="53" applyFont="1" applyBorder="1" applyAlignment="1">
      <alignment horizontal="center"/>
      <protection/>
    </xf>
    <xf numFmtId="3" fontId="29" fillId="0" borderId="21" xfId="53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1"/>
  <sheetViews>
    <sheetView zoomScalePageLayoutView="0" workbookViewId="0" topLeftCell="A1">
      <selection activeCell="P29" sqref="P29"/>
    </sheetView>
  </sheetViews>
  <sheetFormatPr defaultColWidth="9.140625" defaultRowHeight="15"/>
  <cols>
    <col min="1" max="3" width="0.13671875" style="1" customWidth="1"/>
    <col min="4" max="4" width="5.00390625" style="1" customWidth="1"/>
    <col min="5" max="5" width="5.8515625" style="1" customWidth="1"/>
    <col min="6" max="6" width="38.851562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250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251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35</v>
      </c>
      <c r="N4" s="22" t="s">
        <v>7</v>
      </c>
      <c r="Q4" s="22"/>
      <c r="R4" s="2" t="s">
        <v>8</v>
      </c>
      <c r="S4" s="2"/>
      <c r="T4" s="23">
        <v>41151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56" t="s">
        <v>247</v>
      </c>
      <c r="G10" s="56" t="s">
        <v>43</v>
      </c>
      <c r="H10" s="56" t="s">
        <v>44</v>
      </c>
      <c r="I10" s="34">
        <v>2</v>
      </c>
      <c r="J10" s="34">
        <v>12</v>
      </c>
      <c r="K10" s="55">
        <v>255266</v>
      </c>
      <c r="L10" s="55">
        <v>7937</v>
      </c>
      <c r="M10" s="36">
        <f>O10/N10-100%</f>
        <v>-0.29841608962297406</v>
      </c>
      <c r="N10" s="35">
        <v>553251</v>
      </c>
      <c r="O10" s="35">
        <v>388152</v>
      </c>
      <c r="P10" s="35">
        <v>13229</v>
      </c>
      <c r="Q10" s="37">
        <v>553251</v>
      </c>
      <c r="R10" s="35">
        <f aca="true" t="shared" si="0" ref="R10:R24">O10+Q10</f>
        <v>941403</v>
      </c>
      <c r="S10" s="38">
        <v>19185</v>
      </c>
      <c r="T10" s="39">
        <f aca="true" t="shared" si="1" ref="T10:T24">S10+P10</f>
        <v>32414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58" t="s">
        <v>236</v>
      </c>
      <c r="G11" s="58" t="s">
        <v>35</v>
      </c>
      <c r="H11" s="58" t="s">
        <v>36</v>
      </c>
      <c r="I11" s="34">
        <v>5</v>
      </c>
      <c r="J11" s="34">
        <v>18</v>
      </c>
      <c r="K11" s="55">
        <v>162821</v>
      </c>
      <c r="L11" s="55">
        <v>4977</v>
      </c>
      <c r="M11" s="36">
        <f aca="true" t="shared" si="2" ref="M11:M24">O11/N11-100%</f>
        <v>-0.2563474134998648</v>
      </c>
      <c r="N11" s="35">
        <v>343959</v>
      </c>
      <c r="O11" s="35">
        <v>255786</v>
      </c>
      <c r="P11" s="35">
        <v>8504</v>
      </c>
      <c r="Q11" s="37">
        <v>3162689.19</v>
      </c>
      <c r="R11" s="35">
        <f t="shared" si="0"/>
        <v>3418475.19</v>
      </c>
      <c r="S11" s="38">
        <v>98902</v>
      </c>
      <c r="T11" s="39">
        <f t="shared" si="1"/>
        <v>107406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58" t="s">
        <v>240</v>
      </c>
      <c r="G12" s="56" t="s">
        <v>43</v>
      </c>
      <c r="H12" s="56" t="s">
        <v>36</v>
      </c>
      <c r="I12" s="34">
        <v>3</v>
      </c>
      <c r="J12" s="34">
        <v>15</v>
      </c>
      <c r="K12" s="55">
        <v>128078</v>
      </c>
      <c r="L12" s="55">
        <v>3600</v>
      </c>
      <c r="M12" s="36">
        <f t="shared" si="2"/>
        <v>-0.20054203310079022</v>
      </c>
      <c r="N12" s="35">
        <v>293709</v>
      </c>
      <c r="O12" s="35">
        <v>234808</v>
      </c>
      <c r="P12" s="35">
        <v>7228</v>
      </c>
      <c r="Q12" s="37">
        <v>789170</v>
      </c>
      <c r="R12" s="35">
        <f t="shared" si="0"/>
        <v>1023978</v>
      </c>
      <c r="S12" s="38">
        <v>21219</v>
      </c>
      <c r="T12" s="39">
        <f t="shared" si="1"/>
        <v>28447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58" t="s">
        <v>222</v>
      </c>
      <c r="G13" s="58" t="s">
        <v>38</v>
      </c>
      <c r="H13" s="58" t="s">
        <v>36</v>
      </c>
      <c r="I13" s="34">
        <v>8</v>
      </c>
      <c r="J13" s="34">
        <v>27</v>
      </c>
      <c r="K13" s="55">
        <v>132324</v>
      </c>
      <c r="L13" s="55">
        <v>4023</v>
      </c>
      <c r="M13" s="36">
        <f t="shared" si="2"/>
        <v>-0.08313057583130579</v>
      </c>
      <c r="N13" s="35">
        <v>231804</v>
      </c>
      <c r="O13" s="35">
        <v>212534</v>
      </c>
      <c r="P13" s="35">
        <v>6750</v>
      </c>
      <c r="Q13" s="37">
        <v>5027377.81</v>
      </c>
      <c r="R13" s="35">
        <f t="shared" si="0"/>
        <v>5239911.81</v>
      </c>
      <c r="S13" s="38">
        <v>159514</v>
      </c>
      <c r="T13" s="39">
        <f t="shared" si="1"/>
        <v>166264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58" t="s">
        <v>233</v>
      </c>
      <c r="G14" s="58" t="s">
        <v>52</v>
      </c>
      <c r="H14" s="58" t="s">
        <v>36</v>
      </c>
      <c r="I14" s="34">
        <v>6</v>
      </c>
      <c r="J14" s="34">
        <v>13</v>
      </c>
      <c r="K14" s="55">
        <v>105576</v>
      </c>
      <c r="L14" s="55">
        <v>3528</v>
      </c>
      <c r="M14" s="36">
        <f t="shared" si="2"/>
        <v>-0.0455614840830294</v>
      </c>
      <c r="N14" s="35">
        <v>177672</v>
      </c>
      <c r="O14" s="35">
        <v>169577</v>
      </c>
      <c r="P14" s="35">
        <v>6362</v>
      </c>
      <c r="Q14" s="37">
        <v>1226816.95</v>
      </c>
      <c r="R14" s="35">
        <f t="shared" si="0"/>
        <v>1396393.95</v>
      </c>
      <c r="S14" s="38">
        <v>46084</v>
      </c>
      <c r="T14" s="39">
        <f t="shared" si="1"/>
        <v>52446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56" t="s">
        <v>241</v>
      </c>
      <c r="G15" s="56" t="s">
        <v>57</v>
      </c>
      <c r="H15" s="56" t="s">
        <v>50</v>
      </c>
      <c r="I15" s="34">
        <v>3</v>
      </c>
      <c r="J15" s="34">
        <v>28</v>
      </c>
      <c r="K15" s="55">
        <v>101947</v>
      </c>
      <c r="L15" s="55">
        <v>3856</v>
      </c>
      <c r="M15" s="36">
        <f t="shared" si="2"/>
        <v>-0.2253519140173207</v>
      </c>
      <c r="N15" s="35">
        <v>212694</v>
      </c>
      <c r="O15" s="35">
        <v>164763</v>
      </c>
      <c r="P15" s="35">
        <v>6094</v>
      </c>
      <c r="Q15" s="37">
        <v>602423</v>
      </c>
      <c r="R15" s="35">
        <f t="shared" si="0"/>
        <v>767186</v>
      </c>
      <c r="S15" s="38">
        <v>19186</v>
      </c>
      <c r="T15" s="39">
        <f t="shared" si="1"/>
        <v>25280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8</v>
      </c>
      <c r="E16" s="33" t="s">
        <v>33</v>
      </c>
      <c r="F16" s="58" t="s">
        <v>253</v>
      </c>
      <c r="G16" s="58" t="s">
        <v>38</v>
      </c>
      <c r="H16" s="58" t="s">
        <v>36</v>
      </c>
      <c r="I16" s="43">
        <v>1</v>
      </c>
      <c r="J16" s="34">
        <v>10</v>
      </c>
      <c r="K16" s="55">
        <v>94848</v>
      </c>
      <c r="L16" s="55">
        <v>3371</v>
      </c>
      <c r="M16" s="36" t="e">
        <f t="shared" si="2"/>
        <v>#DIV/0!</v>
      </c>
      <c r="N16" s="35"/>
      <c r="O16" s="55">
        <v>146467</v>
      </c>
      <c r="P16" s="55">
        <v>5640</v>
      </c>
      <c r="Q16" s="37"/>
      <c r="R16" s="35">
        <f t="shared" si="0"/>
        <v>146467</v>
      </c>
      <c r="S16" s="38"/>
      <c r="T16" s="39">
        <f t="shared" si="1"/>
        <v>5640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7</v>
      </c>
      <c r="E17" s="33" t="s">
        <v>33</v>
      </c>
      <c r="F17" s="58" t="s">
        <v>252</v>
      </c>
      <c r="G17" s="58" t="s">
        <v>57</v>
      </c>
      <c r="H17" s="58" t="s">
        <v>50</v>
      </c>
      <c r="I17" s="43">
        <v>1</v>
      </c>
      <c r="J17" s="34">
        <v>15</v>
      </c>
      <c r="K17" s="55">
        <v>84664</v>
      </c>
      <c r="L17" s="55">
        <v>3405</v>
      </c>
      <c r="M17" s="36" t="e">
        <f t="shared" si="2"/>
        <v>#DIV/0!</v>
      </c>
      <c r="N17" s="35"/>
      <c r="O17" s="35">
        <v>133944</v>
      </c>
      <c r="P17" s="35">
        <v>5688</v>
      </c>
      <c r="Q17" s="37"/>
      <c r="R17" s="35">
        <f t="shared" si="0"/>
        <v>133944</v>
      </c>
      <c r="S17" s="38"/>
      <c r="T17" s="39">
        <f t="shared" si="1"/>
        <v>5688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56" t="s">
        <v>242</v>
      </c>
      <c r="G18" s="56" t="s">
        <v>49</v>
      </c>
      <c r="H18" s="56" t="s">
        <v>50</v>
      </c>
      <c r="I18" s="34">
        <v>3</v>
      </c>
      <c r="J18" s="34">
        <v>16</v>
      </c>
      <c r="K18" s="55">
        <v>48143</v>
      </c>
      <c r="L18" s="55">
        <v>1902</v>
      </c>
      <c r="M18" s="36">
        <f t="shared" si="2"/>
        <v>-0.26763573763515736</v>
      </c>
      <c r="N18" s="35">
        <v>103398</v>
      </c>
      <c r="O18" s="35">
        <v>75725</v>
      </c>
      <c r="P18" s="35">
        <v>3081</v>
      </c>
      <c r="Q18" s="37">
        <v>335317</v>
      </c>
      <c r="R18" s="35">
        <f t="shared" si="0"/>
        <v>411042</v>
      </c>
      <c r="S18" s="38">
        <v>12046</v>
      </c>
      <c r="T18" s="39">
        <f t="shared" si="1"/>
        <v>15127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58" t="s">
        <v>200</v>
      </c>
      <c r="G19" s="58" t="s">
        <v>40</v>
      </c>
      <c r="H19" s="58" t="s">
        <v>36</v>
      </c>
      <c r="I19" s="34">
        <v>12</v>
      </c>
      <c r="J19" s="34">
        <v>18</v>
      </c>
      <c r="K19" s="55">
        <v>47443</v>
      </c>
      <c r="L19" s="55">
        <v>1739</v>
      </c>
      <c r="M19" s="36">
        <f t="shared" si="2"/>
        <v>-0.038116011178515485</v>
      </c>
      <c r="N19" s="35">
        <v>73355</v>
      </c>
      <c r="O19" s="35">
        <v>70559</v>
      </c>
      <c r="P19" s="35">
        <v>2661</v>
      </c>
      <c r="Q19" s="37">
        <v>4107474.86</v>
      </c>
      <c r="R19" s="35">
        <f t="shared" si="0"/>
        <v>4178033.86</v>
      </c>
      <c r="S19" s="38">
        <v>131791</v>
      </c>
      <c r="T19" s="39">
        <f t="shared" si="1"/>
        <v>134452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58" t="s">
        <v>217</v>
      </c>
      <c r="G20" s="59" t="s">
        <v>186</v>
      </c>
      <c r="H20" s="58" t="s">
        <v>50</v>
      </c>
      <c r="I20" s="34">
        <v>9</v>
      </c>
      <c r="J20" s="34">
        <v>9</v>
      </c>
      <c r="K20" s="55">
        <v>24951</v>
      </c>
      <c r="L20" s="55">
        <v>979</v>
      </c>
      <c r="M20" s="36">
        <f t="shared" si="2"/>
        <v>-0.10234005476723929</v>
      </c>
      <c r="N20" s="35">
        <v>40170</v>
      </c>
      <c r="O20" s="35">
        <v>36059</v>
      </c>
      <c r="P20" s="35">
        <v>1474</v>
      </c>
      <c r="Q20" s="37">
        <v>1740727</v>
      </c>
      <c r="R20" s="35">
        <f t="shared" si="0"/>
        <v>1776786</v>
      </c>
      <c r="S20" s="38">
        <v>74661</v>
      </c>
      <c r="T20" s="39">
        <f t="shared" si="1"/>
        <v>76135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58" t="s">
        <v>239</v>
      </c>
      <c r="G21" s="59" t="s">
        <v>49</v>
      </c>
      <c r="H21" s="58" t="s">
        <v>50</v>
      </c>
      <c r="I21" s="34">
        <v>4</v>
      </c>
      <c r="J21" s="34">
        <v>11</v>
      </c>
      <c r="K21" s="55">
        <v>15805</v>
      </c>
      <c r="L21" s="55">
        <v>552</v>
      </c>
      <c r="M21" s="36">
        <f t="shared" si="2"/>
        <v>-0.3882003583085871</v>
      </c>
      <c r="N21" s="35">
        <v>40747</v>
      </c>
      <c r="O21" s="35">
        <v>24929</v>
      </c>
      <c r="P21" s="35">
        <v>946</v>
      </c>
      <c r="Q21" s="37">
        <v>201817</v>
      </c>
      <c r="R21" s="35">
        <f t="shared" si="0"/>
        <v>226746</v>
      </c>
      <c r="S21" s="38">
        <v>7647</v>
      </c>
      <c r="T21" s="39">
        <f t="shared" si="1"/>
        <v>8593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58" t="s">
        <v>223</v>
      </c>
      <c r="G22" s="59" t="s">
        <v>43</v>
      </c>
      <c r="H22" s="58" t="s">
        <v>60</v>
      </c>
      <c r="I22" s="34">
        <v>8</v>
      </c>
      <c r="J22" s="34">
        <v>7</v>
      </c>
      <c r="K22" s="55">
        <v>9108</v>
      </c>
      <c r="L22" s="55">
        <v>396</v>
      </c>
      <c r="M22" s="36">
        <f t="shared" si="2"/>
        <v>-0.14238373399236126</v>
      </c>
      <c r="N22" s="35">
        <v>17804</v>
      </c>
      <c r="O22" s="35">
        <v>15269</v>
      </c>
      <c r="P22" s="35">
        <v>646</v>
      </c>
      <c r="Q22" s="37">
        <v>224268</v>
      </c>
      <c r="R22" s="35">
        <f t="shared" si="0"/>
        <v>239537</v>
      </c>
      <c r="S22" s="38">
        <v>8521</v>
      </c>
      <c r="T22" s="39">
        <f t="shared" si="1"/>
        <v>9167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58" t="s">
        <v>228</v>
      </c>
      <c r="G23" s="59" t="s">
        <v>43</v>
      </c>
      <c r="H23" s="58" t="s">
        <v>36</v>
      </c>
      <c r="I23" s="34">
        <v>7</v>
      </c>
      <c r="J23" s="34">
        <v>2</v>
      </c>
      <c r="K23" s="55">
        <v>7788</v>
      </c>
      <c r="L23" s="55">
        <v>260</v>
      </c>
      <c r="M23" s="36">
        <f t="shared" si="2"/>
        <v>-0.16374593059499898</v>
      </c>
      <c r="N23" s="35">
        <v>14437</v>
      </c>
      <c r="O23" s="35">
        <v>12073</v>
      </c>
      <c r="P23" s="35">
        <v>448</v>
      </c>
      <c r="Q23" s="37">
        <v>173557.76</v>
      </c>
      <c r="R23" s="35">
        <f t="shared" si="0"/>
        <v>185630.76</v>
      </c>
      <c r="S23" s="38">
        <v>6518</v>
      </c>
      <c r="T23" s="39">
        <f t="shared" si="1"/>
        <v>6966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58" t="s">
        <v>230</v>
      </c>
      <c r="G24" s="59" t="s">
        <v>49</v>
      </c>
      <c r="H24" s="58" t="s">
        <v>50</v>
      </c>
      <c r="I24" s="34">
        <v>7</v>
      </c>
      <c r="J24" s="34">
        <v>9</v>
      </c>
      <c r="K24" s="55">
        <v>6957</v>
      </c>
      <c r="L24" s="55">
        <v>259</v>
      </c>
      <c r="M24" s="36">
        <f t="shared" si="2"/>
        <v>-0.4599337451875728</v>
      </c>
      <c r="N24" s="35">
        <v>22338</v>
      </c>
      <c r="O24" s="35">
        <v>12064</v>
      </c>
      <c r="P24" s="35">
        <v>441</v>
      </c>
      <c r="Q24" s="60">
        <v>1434833</v>
      </c>
      <c r="R24" s="35">
        <f t="shared" si="0"/>
        <v>1446897</v>
      </c>
      <c r="S24" s="38">
        <v>40306</v>
      </c>
      <c r="T24" s="39">
        <f t="shared" si="1"/>
        <v>40747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2" ht="13.5" thickBot="1">
      <c r="D25" s="46"/>
      <c r="E25" s="47"/>
      <c r="F25" s="47"/>
      <c r="G25" s="47"/>
      <c r="H25" s="47"/>
      <c r="I25" s="47"/>
      <c r="J25" s="47"/>
      <c r="K25" s="48">
        <f>SUM(K10:K24)</f>
        <v>1225719</v>
      </c>
      <c r="L25" s="48">
        <f>SUM(L10:L24)</f>
        <v>40784</v>
      </c>
      <c r="M25" s="49">
        <f>O25/N25-100%</f>
        <v>-0.2960656353494764</v>
      </c>
      <c r="N25" s="48">
        <v>2773993</v>
      </c>
      <c r="O25" s="48">
        <f aca="true" t="shared" si="3" ref="O25:T25">SUM(O10:O24)</f>
        <v>1952709</v>
      </c>
      <c r="P25" s="48">
        <f t="shared" si="3"/>
        <v>69192</v>
      </c>
      <c r="Q25" s="48">
        <f t="shared" si="3"/>
        <v>19579722.57</v>
      </c>
      <c r="R25" s="48">
        <f t="shared" si="3"/>
        <v>21532431.57</v>
      </c>
      <c r="S25" s="48">
        <f t="shared" si="3"/>
        <v>645580</v>
      </c>
      <c r="T25" s="48">
        <f t="shared" si="3"/>
        <v>714772</v>
      </c>
      <c r="U25" s="50"/>
      <c r="V25" s="51"/>
    </row>
    <row r="28" spans="15:16" ht="12.75">
      <c r="O28" s="52"/>
      <c r="P28" s="53"/>
    </row>
    <row r="29" ht="12.75">
      <c r="F29" s="54"/>
    </row>
    <row r="31" spans="16:256" s="1" customFormat="1" ht="12.75">
      <c r="P31" s="51"/>
      <c r="Q31" s="5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H35" sqref="H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209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210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26</v>
      </c>
      <c r="N4" s="22" t="s">
        <v>7</v>
      </c>
      <c r="Q4" s="22"/>
      <c r="R4" s="2" t="s">
        <v>8</v>
      </c>
      <c r="S4" s="2"/>
      <c r="T4" s="23">
        <v>41088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200</v>
      </c>
      <c r="G10" s="31" t="s">
        <v>40</v>
      </c>
      <c r="H10" s="31" t="s">
        <v>36</v>
      </c>
      <c r="I10" s="34">
        <v>3</v>
      </c>
      <c r="J10" s="34">
        <v>28</v>
      </c>
      <c r="K10" s="55">
        <v>333433</v>
      </c>
      <c r="L10" s="55">
        <v>10153</v>
      </c>
      <c r="M10" s="36">
        <f aca="true" t="shared" si="0" ref="M10:M34">O10/N10-100%</f>
        <v>-0.33401604666096385</v>
      </c>
      <c r="N10" s="35">
        <v>862734</v>
      </c>
      <c r="O10" s="35">
        <v>574567</v>
      </c>
      <c r="P10" s="35">
        <v>17900</v>
      </c>
      <c r="Q10" s="37">
        <v>1921014</v>
      </c>
      <c r="R10" s="35">
        <f aca="true" t="shared" si="1" ref="R10:R33">O10+Q10</f>
        <v>2495581</v>
      </c>
      <c r="S10" s="38">
        <v>61012</v>
      </c>
      <c r="T10" s="39">
        <f aca="true" t="shared" si="2" ref="T10:T33">S10+P10</f>
        <v>78912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201</v>
      </c>
      <c r="G11" s="31" t="s">
        <v>38</v>
      </c>
      <c r="H11" s="31" t="s">
        <v>36</v>
      </c>
      <c r="I11" s="34">
        <v>3</v>
      </c>
      <c r="J11" s="34">
        <v>15</v>
      </c>
      <c r="K11" s="55">
        <v>203736</v>
      </c>
      <c r="L11" s="55">
        <v>4977</v>
      </c>
      <c r="M11" s="36">
        <f t="shared" si="0"/>
        <v>-0.31053325210428817</v>
      </c>
      <c r="N11" s="35">
        <v>482586</v>
      </c>
      <c r="O11" s="35">
        <v>332727</v>
      </c>
      <c r="P11" s="35">
        <v>8479</v>
      </c>
      <c r="Q11" s="37">
        <v>1460556</v>
      </c>
      <c r="R11" s="35">
        <f t="shared" si="1"/>
        <v>1793283</v>
      </c>
      <c r="S11" s="38">
        <v>35650</v>
      </c>
      <c r="T11" s="39">
        <f t="shared" si="2"/>
        <v>44129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194</v>
      </c>
      <c r="G12" s="31" t="s">
        <v>52</v>
      </c>
      <c r="H12" s="31" t="s">
        <v>36</v>
      </c>
      <c r="I12" s="34">
        <v>4</v>
      </c>
      <c r="J12" s="34">
        <v>16</v>
      </c>
      <c r="K12" s="55">
        <v>72357</v>
      </c>
      <c r="L12" s="55">
        <v>2424</v>
      </c>
      <c r="M12" s="36">
        <f t="shared" si="0"/>
        <v>-0.21437879393102</v>
      </c>
      <c r="N12" s="35">
        <v>152711</v>
      </c>
      <c r="O12" s="35">
        <v>119973</v>
      </c>
      <c r="P12" s="35">
        <v>4266</v>
      </c>
      <c r="Q12" s="37">
        <v>917940</v>
      </c>
      <c r="R12" s="35">
        <f t="shared" si="1"/>
        <v>1037913</v>
      </c>
      <c r="S12" s="38">
        <v>31306</v>
      </c>
      <c r="T12" s="39">
        <f t="shared" si="2"/>
        <v>35572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181</v>
      </c>
      <c r="G13" s="31" t="s">
        <v>40</v>
      </c>
      <c r="H13" s="31" t="s">
        <v>36</v>
      </c>
      <c r="I13" s="34">
        <v>6</v>
      </c>
      <c r="J13" s="34">
        <v>15</v>
      </c>
      <c r="K13" s="55">
        <v>57973</v>
      </c>
      <c r="L13" s="55">
        <v>2111</v>
      </c>
      <c r="M13" s="36">
        <f t="shared" si="0"/>
        <v>-0.20110532811074744</v>
      </c>
      <c r="N13" s="35">
        <v>130459</v>
      </c>
      <c r="O13" s="35">
        <v>104223</v>
      </c>
      <c r="P13" s="35">
        <v>3884</v>
      </c>
      <c r="Q13" s="37">
        <v>2245500</v>
      </c>
      <c r="R13" s="35">
        <f t="shared" si="1"/>
        <v>2349723</v>
      </c>
      <c r="S13" s="38">
        <v>79250</v>
      </c>
      <c r="T13" s="39">
        <f t="shared" si="2"/>
        <v>83134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211</v>
      </c>
      <c r="G14" s="31" t="s">
        <v>35</v>
      </c>
      <c r="H14" s="31" t="s">
        <v>36</v>
      </c>
      <c r="I14" s="34">
        <v>1</v>
      </c>
      <c r="J14" s="34">
        <v>12</v>
      </c>
      <c r="K14" s="55">
        <v>39488</v>
      </c>
      <c r="L14" s="55">
        <v>1347</v>
      </c>
      <c r="M14" s="36" t="e">
        <f t="shared" si="0"/>
        <v>#DIV/0!</v>
      </c>
      <c r="N14" s="35"/>
      <c r="O14" s="35">
        <v>68072</v>
      </c>
      <c r="P14" s="35">
        <v>2464</v>
      </c>
      <c r="Q14" s="37"/>
      <c r="R14" s="35">
        <f t="shared" si="1"/>
        <v>68072</v>
      </c>
      <c r="S14" s="38"/>
      <c r="T14" s="39">
        <f t="shared" si="2"/>
        <v>2464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189</v>
      </c>
      <c r="G15" s="31" t="s">
        <v>49</v>
      </c>
      <c r="H15" s="31" t="s">
        <v>50</v>
      </c>
      <c r="I15" s="34">
        <v>5</v>
      </c>
      <c r="J15" s="34">
        <v>19</v>
      </c>
      <c r="K15" s="55">
        <v>37042</v>
      </c>
      <c r="L15" s="55">
        <v>1129</v>
      </c>
      <c r="M15" s="36">
        <f t="shared" si="0"/>
        <v>-0.2081004113490138</v>
      </c>
      <c r="N15" s="35">
        <v>75848</v>
      </c>
      <c r="O15" s="35">
        <v>60064</v>
      </c>
      <c r="P15" s="35">
        <v>1824</v>
      </c>
      <c r="Q15" s="37">
        <v>961082</v>
      </c>
      <c r="R15" s="35">
        <f t="shared" si="1"/>
        <v>1021146</v>
      </c>
      <c r="S15" s="38">
        <v>27864</v>
      </c>
      <c r="T15" s="39">
        <f t="shared" si="2"/>
        <v>29688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204</v>
      </c>
      <c r="G16" s="31" t="s">
        <v>43</v>
      </c>
      <c r="H16" s="31" t="s">
        <v>44</v>
      </c>
      <c r="I16" s="43">
        <v>2</v>
      </c>
      <c r="J16" s="34">
        <v>12</v>
      </c>
      <c r="K16" s="55">
        <v>20573</v>
      </c>
      <c r="L16" s="55">
        <v>719</v>
      </c>
      <c r="M16" s="36">
        <f t="shared" si="0"/>
        <v>-0.2787529319781079</v>
      </c>
      <c r="N16" s="35">
        <v>51160</v>
      </c>
      <c r="O16" s="35">
        <v>36899</v>
      </c>
      <c r="P16" s="35">
        <v>1383</v>
      </c>
      <c r="Q16" s="37">
        <v>51160</v>
      </c>
      <c r="R16" s="35">
        <f t="shared" si="1"/>
        <v>88059</v>
      </c>
      <c r="S16" s="38">
        <v>2020</v>
      </c>
      <c r="T16" s="39">
        <f t="shared" si="2"/>
        <v>3403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212</v>
      </c>
      <c r="G17" s="31" t="s">
        <v>43</v>
      </c>
      <c r="H17" s="31" t="s">
        <v>36</v>
      </c>
      <c r="I17" s="43">
        <v>1</v>
      </c>
      <c r="J17" s="34">
        <v>9</v>
      </c>
      <c r="K17" s="55">
        <v>17781</v>
      </c>
      <c r="L17" s="55">
        <v>630</v>
      </c>
      <c r="M17" s="36" t="e">
        <f t="shared" si="0"/>
        <v>#DIV/0!</v>
      </c>
      <c r="N17" s="35"/>
      <c r="O17" s="35">
        <v>34360</v>
      </c>
      <c r="P17" s="35">
        <v>1285</v>
      </c>
      <c r="Q17" s="37"/>
      <c r="R17" s="35">
        <f t="shared" si="1"/>
        <v>34360</v>
      </c>
      <c r="S17" s="38"/>
      <c r="T17" s="39">
        <f t="shared" si="2"/>
        <v>1285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175</v>
      </c>
      <c r="G18" s="31" t="s">
        <v>35</v>
      </c>
      <c r="H18" s="31" t="s">
        <v>36</v>
      </c>
      <c r="I18" s="34">
        <v>7</v>
      </c>
      <c r="J18" s="34">
        <v>9</v>
      </c>
      <c r="K18" s="35">
        <v>15327</v>
      </c>
      <c r="L18" s="35">
        <v>587</v>
      </c>
      <c r="M18" s="36">
        <f t="shared" si="0"/>
        <v>-0.16613055818353828</v>
      </c>
      <c r="N18" s="35">
        <v>31710</v>
      </c>
      <c r="O18" s="35">
        <v>26442</v>
      </c>
      <c r="P18" s="35">
        <v>1024</v>
      </c>
      <c r="Q18" s="37">
        <v>684490</v>
      </c>
      <c r="R18" s="35">
        <f t="shared" si="1"/>
        <v>710932</v>
      </c>
      <c r="S18" s="38">
        <v>26059</v>
      </c>
      <c r="T18" s="39">
        <f t="shared" si="2"/>
        <v>27083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205</v>
      </c>
      <c r="G19" s="31" t="s">
        <v>52</v>
      </c>
      <c r="H19" s="31" t="s">
        <v>44</v>
      </c>
      <c r="I19" s="34">
        <v>2</v>
      </c>
      <c r="J19" s="34">
        <v>5</v>
      </c>
      <c r="K19" s="55">
        <v>10569</v>
      </c>
      <c r="L19" s="55">
        <v>386</v>
      </c>
      <c r="M19" s="36">
        <f t="shared" si="0"/>
        <v>-0.3303316029240385</v>
      </c>
      <c r="N19" s="35">
        <v>28317</v>
      </c>
      <c r="O19" s="35">
        <v>18963</v>
      </c>
      <c r="P19" s="35">
        <v>716</v>
      </c>
      <c r="Q19" s="37">
        <v>28317</v>
      </c>
      <c r="R19" s="35">
        <f t="shared" si="1"/>
        <v>47280</v>
      </c>
      <c r="S19" s="38">
        <v>1077</v>
      </c>
      <c r="T19" s="39">
        <f t="shared" si="2"/>
        <v>1793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147</v>
      </c>
      <c r="G20" s="44" t="s">
        <v>43</v>
      </c>
      <c r="H20" s="31" t="s">
        <v>44</v>
      </c>
      <c r="I20" s="34">
        <v>12</v>
      </c>
      <c r="J20" s="34">
        <v>3</v>
      </c>
      <c r="K20" s="35">
        <v>9755</v>
      </c>
      <c r="L20" s="35">
        <v>325</v>
      </c>
      <c r="M20" s="36">
        <f t="shared" si="0"/>
        <v>0.19840333217632766</v>
      </c>
      <c r="N20" s="35">
        <v>14405</v>
      </c>
      <c r="O20" s="35">
        <v>17263</v>
      </c>
      <c r="P20" s="35">
        <v>601</v>
      </c>
      <c r="Q20" s="37">
        <v>1257687</v>
      </c>
      <c r="R20" s="35">
        <f t="shared" si="1"/>
        <v>1274950</v>
      </c>
      <c r="S20" s="38">
        <v>45168</v>
      </c>
      <c r="T20" s="39">
        <f t="shared" si="2"/>
        <v>45769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169</v>
      </c>
      <c r="G21" s="44" t="s">
        <v>57</v>
      </c>
      <c r="H21" s="31" t="s">
        <v>50</v>
      </c>
      <c r="I21" s="34">
        <v>8</v>
      </c>
      <c r="J21" s="34">
        <v>8</v>
      </c>
      <c r="K21" s="55">
        <v>10071</v>
      </c>
      <c r="L21" s="55">
        <v>356</v>
      </c>
      <c r="M21" s="36">
        <f t="shared" si="0"/>
        <v>-0.508282645269833</v>
      </c>
      <c r="N21" s="35">
        <v>30908</v>
      </c>
      <c r="O21" s="35">
        <v>15198</v>
      </c>
      <c r="P21" s="35">
        <v>514</v>
      </c>
      <c r="Q21" s="37">
        <v>2285769</v>
      </c>
      <c r="R21" s="35">
        <f t="shared" si="1"/>
        <v>2300967</v>
      </c>
      <c r="S21" s="38">
        <v>60608</v>
      </c>
      <c r="T21" s="39">
        <f t="shared" si="2"/>
        <v>61122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206</v>
      </c>
      <c r="G22" s="44" t="s">
        <v>43</v>
      </c>
      <c r="H22" s="31" t="s">
        <v>60</v>
      </c>
      <c r="I22" s="34">
        <v>2</v>
      </c>
      <c r="J22" s="34">
        <v>4</v>
      </c>
      <c r="K22" s="55">
        <v>7894</v>
      </c>
      <c r="L22" s="55">
        <v>278</v>
      </c>
      <c r="M22" s="36">
        <f t="shared" si="0"/>
        <v>-0.3358506110119456</v>
      </c>
      <c r="N22" s="35">
        <v>21849</v>
      </c>
      <c r="O22" s="35">
        <v>14511</v>
      </c>
      <c r="P22" s="35">
        <v>543</v>
      </c>
      <c r="Q22" s="37">
        <v>21849</v>
      </c>
      <c r="R22" s="35">
        <f t="shared" si="1"/>
        <v>36360</v>
      </c>
      <c r="S22" s="38">
        <v>863</v>
      </c>
      <c r="T22" s="39">
        <f t="shared" si="2"/>
        <v>1406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 t="s">
        <v>33</v>
      </c>
      <c r="F23" s="31" t="s">
        <v>213</v>
      </c>
      <c r="G23" s="44" t="s">
        <v>43</v>
      </c>
      <c r="H23" s="31" t="s">
        <v>36</v>
      </c>
      <c r="I23" s="34">
        <v>1</v>
      </c>
      <c r="J23" s="34">
        <v>4</v>
      </c>
      <c r="K23" s="55">
        <v>4605</v>
      </c>
      <c r="L23" s="55">
        <v>177</v>
      </c>
      <c r="M23" s="36" t="e">
        <f t="shared" si="0"/>
        <v>#DIV/0!</v>
      </c>
      <c r="N23" s="35"/>
      <c r="O23" s="35">
        <v>8822</v>
      </c>
      <c r="P23" s="35">
        <v>357</v>
      </c>
      <c r="Q23" s="37"/>
      <c r="R23" s="35">
        <f t="shared" si="1"/>
        <v>8822</v>
      </c>
      <c r="S23" s="38"/>
      <c r="T23" s="39">
        <f t="shared" si="2"/>
        <v>357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17</v>
      </c>
      <c r="F24" s="31" t="s">
        <v>146</v>
      </c>
      <c r="G24" s="44" t="s">
        <v>52</v>
      </c>
      <c r="H24" s="31" t="s">
        <v>36</v>
      </c>
      <c r="I24" s="34">
        <v>12</v>
      </c>
      <c r="J24" s="34">
        <v>12</v>
      </c>
      <c r="K24" s="35">
        <v>3561</v>
      </c>
      <c r="L24" s="35">
        <v>126</v>
      </c>
      <c r="M24" s="36">
        <f t="shared" si="0"/>
        <v>0.00045977011494247044</v>
      </c>
      <c r="N24" s="35">
        <v>8700</v>
      </c>
      <c r="O24" s="35">
        <v>8704</v>
      </c>
      <c r="P24" s="35">
        <v>333</v>
      </c>
      <c r="Q24" s="37">
        <v>1480898</v>
      </c>
      <c r="R24" s="35">
        <f t="shared" si="1"/>
        <v>1489602</v>
      </c>
      <c r="S24" s="38">
        <v>45997</v>
      </c>
      <c r="T24" s="39">
        <f t="shared" si="2"/>
        <v>46330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202</v>
      </c>
      <c r="G25" s="44" t="s">
        <v>43</v>
      </c>
      <c r="H25" s="31" t="s">
        <v>36</v>
      </c>
      <c r="I25" s="34">
        <v>3</v>
      </c>
      <c r="J25" s="34">
        <v>8</v>
      </c>
      <c r="K25" s="55">
        <v>4519</v>
      </c>
      <c r="L25" s="55">
        <v>166</v>
      </c>
      <c r="M25" s="36">
        <f t="shared" si="0"/>
        <v>-0.2555679766101986</v>
      </c>
      <c r="N25" s="35">
        <v>11629</v>
      </c>
      <c r="O25" s="35">
        <v>8657</v>
      </c>
      <c r="P25" s="35">
        <v>322</v>
      </c>
      <c r="Q25" s="37">
        <v>29751</v>
      </c>
      <c r="R25" s="35">
        <f t="shared" si="1"/>
        <v>38408</v>
      </c>
      <c r="S25" s="38">
        <v>1148</v>
      </c>
      <c r="T25" s="39">
        <f t="shared" si="2"/>
        <v>1470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170</v>
      </c>
      <c r="G26" s="44" t="s">
        <v>43</v>
      </c>
      <c r="H26" s="31" t="s">
        <v>36</v>
      </c>
      <c r="I26" s="34">
        <v>8</v>
      </c>
      <c r="J26" s="34">
        <v>3</v>
      </c>
      <c r="K26" s="55">
        <v>5154</v>
      </c>
      <c r="L26" s="55">
        <v>154</v>
      </c>
      <c r="M26" s="36">
        <f t="shared" si="0"/>
        <v>-0.07567101433653123</v>
      </c>
      <c r="N26" s="35">
        <v>9277</v>
      </c>
      <c r="O26" s="35">
        <v>8575</v>
      </c>
      <c r="P26" s="35">
        <v>253</v>
      </c>
      <c r="Q26" s="37">
        <v>275233</v>
      </c>
      <c r="R26" s="35">
        <f t="shared" si="1"/>
        <v>283808</v>
      </c>
      <c r="S26" s="38">
        <v>7747</v>
      </c>
      <c r="T26" s="39">
        <f t="shared" si="2"/>
        <v>8000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142</v>
      </c>
      <c r="G27" s="44" t="s">
        <v>43</v>
      </c>
      <c r="H27" s="31" t="s">
        <v>44</v>
      </c>
      <c r="I27" s="34">
        <v>13</v>
      </c>
      <c r="J27" s="34">
        <v>10</v>
      </c>
      <c r="K27" s="55">
        <v>2932</v>
      </c>
      <c r="L27" s="55">
        <v>136</v>
      </c>
      <c r="M27" s="36">
        <f t="shared" si="0"/>
        <v>-0.4619737887212073</v>
      </c>
      <c r="N27" s="35">
        <v>10072</v>
      </c>
      <c r="O27" s="35">
        <v>5419</v>
      </c>
      <c r="P27" s="35">
        <v>252</v>
      </c>
      <c r="Q27" s="37">
        <v>705433</v>
      </c>
      <c r="R27" s="35">
        <f t="shared" si="1"/>
        <v>710852</v>
      </c>
      <c r="S27" s="38">
        <v>27875</v>
      </c>
      <c r="T27" s="39">
        <f t="shared" si="2"/>
        <v>28127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190</v>
      </c>
      <c r="G28" s="44" t="s">
        <v>43</v>
      </c>
      <c r="H28" s="31" t="s">
        <v>36</v>
      </c>
      <c r="I28" s="34">
        <v>5</v>
      </c>
      <c r="J28" s="34">
        <v>4</v>
      </c>
      <c r="K28" s="55">
        <v>3339</v>
      </c>
      <c r="L28" s="55">
        <v>109</v>
      </c>
      <c r="M28" s="36">
        <f t="shared" si="0"/>
        <v>-0.5259692079391578</v>
      </c>
      <c r="N28" s="35">
        <v>10782</v>
      </c>
      <c r="O28" s="35">
        <v>5111</v>
      </c>
      <c r="P28" s="35">
        <v>192</v>
      </c>
      <c r="Q28" s="37">
        <v>92829</v>
      </c>
      <c r="R28" s="35">
        <f t="shared" si="1"/>
        <v>97940</v>
      </c>
      <c r="S28" s="38">
        <v>3453</v>
      </c>
      <c r="T28" s="39">
        <f t="shared" si="2"/>
        <v>3645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21</v>
      </c>
      <c r="F29" s="31" t="s">
        <v>149</v>
      </c>
      <c r="G29" s="44" t="s">
        <v>43</v>
      </c>
      <c r="H29" s="31" t="s">
        <v>44</v>
      </c>
      <c r="I29" s="34">
        <v>15</v>
      </c>
      <c r="J29" s="34">
        <v>10</v>
      </c>
      <c r="K29" s="55">
        <v>2104</v>
      </c>
      <c r="L29" s="55">
        <v>100</v>
      </c>
      <c r="M29" s="36">
        <f t="shared" si="0"/>
        <v>0.5076741440377803</v>
      </c>
      <c r="N29" s="35">
        <v>2541</v>
      </c>
      <c r="O29" s="35">
        <v>3831</v>
      </c>
      <c r="P29" s="35">
        <v>185</v>
      </c>
      <c r="Q29" s="37">
        <v>578081</v>
      </c>
      <c r="R29" s="35">
        <f t="shared" si="1"/>
        <v>581912</v>
      </c>
      <c r="S29" s="38">
        <v>23849</v>
      </c>
      <c r="T29" s="39">
        <f t="shared" si="2"/>
        <v>24034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33</v>
      </c>
      <c r="F30" s="31" t="s">
        <v>214</v>
      </c>
      <c r="G30" s="44" t="s">
        <v>43</v>
      </c>
      <c r="H30" s="31" t="s">
        <v>50</v>
      </c>
      <c r="I30" s="34">
        <v>1</v>
      </c>
      <c r="J30" s="34">
        <v>4</v>
      </c>
      <c r="K30" s="55">
        <v>3507</v>
      </c>
      <c r="L30" s="55">
        <v>135</v>
      </c>
      <c r="M30" s="36" t="e">
        <f t="shared" si="0"/>
        <v>#DIV/0!</v>
      </c>
      <c r="N30" s="35"/>
      <c r="O30" s="35">
        <v>3605</v>
      </c>
      <c r="P30" s="35">
        <v>141</v>
      </c>
      <c r="Q30" s="37"/>
      <c r="R30" s="35">
        <f t="shared" si="1"/>
        <v>3605</v>
      </c>
      <c r="S30" s="38"/>
      <c r="T30" s="39">
        <f t="shared" si="2"/>
        <v>141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20</v>
      </c>
      <c r="F31" s="31" t="s">
        <v>203</v>
      </c>
      <c r="G31" s="44" t="s">
        <v>43</v>
      </c>
      <c r="H31" s="31" t="s">
        <v>60</v>
      </c>
      <c r="I31" s="34">
        <v>3</v>
      </c>
      <c r="J31" s="34">
        <v>1</v>
      </c>
      <c r="K31" s="55">
        <v>1702</v>
      </c>
      <c r="L31" s="55">
        <v>57</v>
      </c>
      <c r="M31" s="36">
        <f t="shared" si="0"/>
        <v>-0.11097708082026536</v>
      </c>
      <c r="N31" s="35">
        <v>3316</v>
      </c>
      <c r="O31" s="35">
        <v>2948</v>
      </c>
      <c r="P31" s="35">
        <v>104</v>
      </c>
      <c r="Q31" s="37">
        <v>6178</v>
      </c>
      <c r="R31" s="35">
        <f t="shared" si="1"/>
        <v>9126</v>
      </c>
      <c r="S31" s="38">
        <v>245</v>
      </c>
      <c r="T31" s="39">
        <f t="shared" si="2"/>
        <v>349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196</v>
      </c>
      <c r="G32" s="44" t="s">
        <v>186</v>
      </c>
      <c r="H32" s="31" t="s">
        <v>50</v>
      </c>
      <c r="I32" s="34">
        <v>4</v>
      </c>
      <c r="J32" s="34">
        <v>10</v>
      </c>
      <c r="K32" s="55">
        <v>1835</v>
      </c>
      <c r="L32" s="55">
        <v>90</v>
      </c>
      <c r="M32" s="36">
        <f t="shared" si="0"/>
        <v>-0.21145494028230183</v>
      </c>
      <c r="N32" s="35">
        <v>3684</v>
      </c>
      <c r="O32" s="35">
        <v>2905</v>
      </c>
      <c r="P32" s="35">
        <v>142</v>
      </c>
      <c r="Q32" s="37">
        <v>42666</v>
      </c>
      <c r="R32" s="35">
        <f t="shared" si="1"/>
        <v>45571</v>
      </c>
      <c r="S32" s="38">
        <v>1849</v>
      </c>
      <c r="T32" s="39">
        <f t="shared" si="2"/>
        <v>1991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22</v>
      </c>
      <c r="F33" s="31" t="s">
        <v>191</v>
      </c>
      <c r="G33" s="44" t="s">
        <v>43</v>
      </c>
      <c r="H33" s="31" t="s">
        <v>60</v>
      </c>
      <c r="I33" s="34">
        <v>5</v>
      </c>
      <c r="J33" s="34">
        <v>2</v>
      </c>
      <c r="K33" s="55">
        <v>1496</v>
      </c>
      <c r="L33" s="55">
        <v>63</v>
      </c>
      <c r="M33" s="36">
        <f t="shared" si="0"/>
        <v>0.07858546168958735</v>
      </c>
      <c r="N33" s="35">
        <v>2036</v>
      </c>
      <c r="O33" s="35">
        <v>2196</v>
      </c>
      <c r="P33" s="35">
        <v>93</v>
      </c>
      <c r="Q33" s="37">
        <v>57751</v>
      </c>
      <c r="R33" s="35">
        <f t="shared" si="1"/>
        <v>59947</v>
      </c>
      <c r="S33" s="38">
        <v>2101</v>
      </c>
      <c r="T33" s="39">
        <f t="shared" si="2"/>
        <v>2194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870753</v>
      </c>
      <c r="L34" s="48">
        <f>SUM(L10:L33)</f>
        <v>26735</v>
      </c>
      <c r="M34" s="49">
        <f t="shared" si="0"/>
        <v>-0.24662767227655225</v>
      </c>
      <c r="N34" s="48">
        <v>1969856</v>
      </c>
      <c r="O34" s="48">
        <f aca="true" t="shared" si="3" ref="O34:T34">SUM(O10:O33)</f>
        <v>1484035</v>
      </c>
      <c r="P34" s="48">
        <f t="shared" si="3"/>
        <v>47257</v>
      </c>
      <c r="Q34" s="48">
        <f t="shared" si="3"/>
        <v>15104184</v>
      </c>
      <c r="R34" s="48">
        <f t="shared" si="3"/>
        <v>16588219</v>
      </c>
      <c r="S34" s="48">
        <f t="shared" si="3"/>
        <v>485141</v>
      </c>
      <c r="T34" s="48">
        <f t="shared" si="3"/>
        <v>532398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R17" sqref="R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207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208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25</v>
      </c>
      <c r="N4" s="22" t="s">
        <v>7</v>
      </c>
      <c r="Q4" s="22"/>
      <c r="R4" s="2" t="s">
        <v>8</v>
      </c>
      <c r="S4" s="2"/>
      <c r="T4" s="23">
        <v>41081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200</v>
      </c>
      <c r="G10" s="31" t="s">
        <v>40</v>
      </c>
      <c r="H10" s="31" t="s">
        <v>36</v>
      </c>
      <c r="I10" s="34">
        <v>2</v>
      </c>
      <c r="J10" s="34">
        <v>29</v>
      </c>
      <c r="K10" s="55">
        <v>586526</v>
      </c>
      <c r="L10" s="55">
        <v>18495</v>
      </c>
      <c r="M10" s="36">
        <f aca="true" t="shared" si="0" ref="M10:M32">O10/N10-100%</f>
        <v>-0.18477718562195256</v>
      </c>
      <c r="N10" s="35">
        <v>1058280</v>
      </c>
      <c r="O10" s="35">
        <v>862734</v>
      </c>
      <c r="P10" s="35">
        <v>27970</v>
      </c>
      <c r="Q10" s="37">
        <v>1058280</v>
      </c>
      <c r="R10" s="35">
        <f aca="true" t="shared" si="1" ref="R10:R31">O10+Q10</f>
        <v>1921014</v>
      </c>
      <c r="S10" s="38">
        <v>33042</v>
      </c>
      <c r="T10" s="39">
        <f aca="true" t="shared" si="2" ref="T10:T31">S10+P10</f>
        <v>61012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201</v>
      </c>
      <c r="G11" s="31" t="s">
        <v>38</v>
      </c>
      <c r="H11" s="31" t="s">
        <v>36</v>
      </c>
      <c r="I11" s="34">
        <v>2</v>
      </c>
      <c r="J11" s="34">
        <v>18</v>
      </c>
      <c r="K11" s="55">
        <v>332630</v>
      </c>
      <c r="L11" s="55">
        <v>7700</v>
      </c>
      <c r="M11" s="36">
        <f t="shared" si="0"/>
        <v>-0.5065431454952606</v>
      </c>
      <c r="N11" s="35">
        <v>977970</v>
      </c>
      <c r="O11" s="35">
        <v>482586</v>
      </c>
      <c r="P11" s="35">
        <v>11944</v>
      </c>
      <c r="Q11" s="37">
        <v>977970</v>
      </c>
      <c r="R11" s="35">
        <f t="shared" si="1"/>
        <v>1460556</v>
      </c>
      <c r="S11" s="38">
        <v>23706</v>
      </c>
      <c r="T11" s="39">
        <f t="shared" si="2"/>
        <v>35650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194</v>
      </c>
      <c r="G12" s="31" t="s">
        <v>52</v>
      </c>
      <c r="H12" s="31" t="s">
        <v>36</v>
      </c>
      <c r="I12" s="34">
        <v>3</v>
      </c>
      <c r="J12" s="34">
        <v>16</v>
      </c>
      <c r="K12" s="55">
        <v>96373</v>
      </c>
      <c r="L12" s="55">
        <v>3180</v>
      </c>
      <c r="M12" s="36">
        <f t="shared" si="0"/>
        <v>-0.34417422150455435</v>
      </c>
      <c r="N12" s="35">
        <v>232853</v>
      </c>
      <c r="O12" s="35">
        <v>152711</v>
      </c>
      <c r="P12" s="35">
        <v>5436</v>
      </c>
      <c r="Q12" s="37">
        <v>765229</v>
      </c>
      <c r="R12" s="35">
        <f t="shared" si="1"/>
        <v>917940</v>
      </c>
      <c r="S12" s="38">
        <v>25870</v>
      </c>
      <c r="T12" s="39">
        <f t="shared" si="2"/>
        <v>31306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181</v>
      </c>
      <c r="G13" s="31" t="s">
        <v>40</v>
      </c>
      <c r="H13" s="31" t="s">
        <v>36</v>
      </c>
      <c r="I13" s="34">
        <v>5</v>
      </c>
      <c r="J13" s="34">
        <v>16</v>
      </c>
      <c r="K13" s="55">
        <v>83487</v>
      </c>
      <c r="L13" s="55">
        <v>2851</v>
      </c>
      <c r="M13" s="36">
        <f t="shared" si="0"/>
        <v>-0.3487014867253103</v>
      </c>
      <c r="N13" s="35">
        <v>200306</v>
      </c>
      <c r="O13" s="35">
        <v>130459</v>
      </c>
      <c r="P13" s="35">
        <v>4826</v>
      </c>
      <c r="Q13" s="37">
        <v>2115041</v>
      </c>
      <c r="R13" s="35">
        <f t="shared" si="1"/>
        <v>2245500</v>
      </c>
      <c r="S13" s="38">
        <v>74424</v>
      </c>
      <c r="T13" s="39">
        <f t="shared" si="2"/>
        <v>79250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189</v>
      </c>
      <c r="G14" s="31" t="s">
        <v>49</v>
      </c>
      <c r="H14" s="31" t="s">
        <v>50</v>
      </c>
      <c r="I14" s="34">
        <v>4</v>
      </c>
      <c r="J14" s="34">
        <v>23</v>
      </c>
      <c r="K14" s="55">
        <v>51055</v>
      </c>
      <c r="L14" s="55">
        <v>1634</v>
      </c>
      <c r="M14" s="36">
        <f t="shared" si="0"/>
        <v>-0.29139184214951697</v>
      </c>
      <c r="N14" s="35">
        <v>107038</v>
      </c>
      <c r="O14" s="35">
        <v>75848</v>
      </c>
      <c r="P14" s="35">
        <v>2480</v>
      </c>
      <c r="Q14" s="37">
        <v>885234</v>
      </c>
      <c r="R14" s="35">
        <f t="shared" si="1"/>
        <v>961082</v>
      </c>
      <c r="S14" s="38">
        <v>25384</v>
      </c>
      <c r="T14" s="39">
        <f t="shared" si="2"/>
        <v>27864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204</v>
      </c>
      <c r="G15" s="31" t="s">
        <v>43</v>
      </c>
      <c r="H15" s="31" t="s">
        <v>44</v>
      </c>
      <c r="I15" s="34">
        <v>1</v>
      </c>
      <c r="J15" s="34">
        <v>12</v>
      </c>
      <c r="K15" s="55">
        <v>32474</v>
      </c>
      <c r="L15" s="55">
        <v>1176</v>
      </c>
      <c r="M15" s="36" t="e">
        <f t="shared" si="0"/>
        <v>#DIV/0!</v>
      </c>
      <c r="N15" s="35"/>
      <c r="O15" s="35">
        <v>51160</v>
      </c>
      <c r="P15" s="35">
        <v>2020</v>
      </c>
      <c r="Q15" s="37"/>
      <c r="R15" s="35">
        <f t="shared" si="1"/>
        <v>51160</v>
      </c>
      <c r="S15" s="38"/>
      <c r="T15" s="39">
        <f t="shared" si="2"/>
        <v>2020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8</v>
      </c>
      <c r="F16" s="31" t="s">
        <v>175</v>
      </c>
      <c r="G16" s="31" t="s">
        <v>35</v>
      </c>
      <c r="H16" s="31" t="s">
        <v>36</v>
      </c>
      <c r="I16" s="43">
        <v>6</v>
      </c>
      <c r="J16" s="34">
        <v>11</v>
      </c>
      <c r="K16" s="35">
        <v>19370</v>
      </c>
      <c r="L16" s="35">
        <v>667</v>
      </c>
      <c r="M16" s="36">
        <f t="shared" si="0"/>
        <v>-0.3142301038062284</v>
      </c>
      <c r="N16" s="35">
        <v>46240</v>
      </c>
      <c r="O16" s="35">
        <v>31710</v>
      </c>
      <c r="P16" s="35">
        <v>1216</v>
      </c>
      <c r="Q16" s="37">
        <v>652780</v>
      </c>
      <c r="R16" s="35">
        <f t="shared" si="1"/>
        <v>684490</v>
      </c>
      <c r="S16" s="38">
        <v>24843</v>
      </c>
      <c r="T16" s="39">
        <f t="shared" si="2"/>
        <v>26059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169</v>
      </c>
      <c r="G17" s="31" t="s">
        <v>57</v>
      </c>
      <c r="H17" s="31" t="s">
        <v>50</v>
      </c>
      <c r="I17" s="43">
        <v>7</v>
      </c>
      <c r="J17" s="34">
        <v>12</v>
      </c>
      <c r="K17" s="55">
        <v>20589</v>
      </c>
      <c r="L17" s="55">
        <v>685</v>
      </c>
      <c r="M17" s="36">
        <f t="shared" si="0"/>
        <v>-0.37315188512787234</v>
      </c>
      <c r="N17" s="35">
        <v>49307</v>
      </c>
      <c r="O17" s="35">
        <v>30908</v>
      </c>
      <c r="P17" s="35">
        <v>1048</v>
      </c>
      <c r="Q17" s="37">
        <v>2254861</v>
      </c>
      <c r="R17" s="35">
        <f t="shared" si="1"/>
        <v>2285769</v>
      </c>
      <c r="S17" s="38">
        <v>59560</v>
      </c>
      <c r="T17" s="39">
        <f t="shared" si="2"/>
        <v>60608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205</v>
      </c>
      <c r="G18" s="31" t="s">
        <v>52</v>
      </c>
      <c r="H18" s="31" t="s">
        <v>44</v>
      </c>
      <c r="I18" s="34">
        <v>1</v>
      </c>
      <c r="J18" s="34">
        <v>5</v>
      </c>
      <c r="K18" s="55">
        <v>17558</v>
      </c>
      <c r="L18" s="55">
        <v>618</v>
      </c>
      <c r="M18" s="36" t="e">
        <f t="shared" si="0"/>
        <v>#DIV/0!</v>
      </c>
      <c r="N18" s="35"/>
      <c r="O18" s="35">
        <v>28317</v>
      </c>
      <c r="P18" s="35">
        <v>1077</v>
      </c>
      <c r="Q18" s="37"/>
      <c r="R18" s="35">
        <f t="shared" si="1"/>
        <v>28317</v>
      </c>
      <c r="S18" s="38"/>
      <c r="T18" s="39">
        <f t="shared" si="2"/>
        <v>1077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206</v>
      </c>
      <c r="G19" s="31" t="s">
        <v>43</v>
      </c>
      <c r="H19" s="31" t="s">
        <v>60</v>
      </c>
      <c r="I19" s="34">
        <v>1</v>
      </c>
      <c r="J19" s="34">
        <v>4</v>
      </c>
      <c r="K19" s="55">
        <v>14624</v>
      </c>
      <c r="L19" s="55">
        <v>548</v>
      </c>
      <c r="M19" s="36" t="e">
        <f t="shared" si="0"/>
        <v>#DIV/0!</v>
      </c>
      <c r="N19" s="35"/>
      <c r="O19" s="35">
        <v>21849</v>
      </c>
      <c r="P19" s="35">
        <v>863</v>
      </c>
      <c r="Q19" s="37"/>
      <c r="R19" s="35">
        <f t="shared" si="1"/>
        <v>21849</v>
      </c>
      <c r="S19" s="38"/>
      <c r="T19" s="39">
        <f t="shared" si="2"/>
        <v>863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1" t="s">
        <v>195</v>
      </c>
      <c r="G20" s="44" t="s">
        <v>43</v>
      </c>
      <c r="H20" s="31" t="s">
        <v>106</v>
      </c>
      <c r="I20" s="34">
        <v>3</v>
      </c>
      <c r="J20" s="34">
        <v>12</v>
      </c>
      <c r="K20" s="55">
        <v>12731</v>
      </c>
      <c r="L20" s="55">
        <v>434</v>
      </c>
      <c r="M20" s="36">
        <f t="shared" si="0"/>
        <v>-0.6395614001748318</v>
      </c>
      <c r="N20" s="35">
        <v>52622</v>
      </c>
      <c r="O20" s="35">
        <v>18967</v>
      </c>
      <c r="P20" s="35">
        <v>711</v>
      </c>
      <c r="Q20" s="37">
        <v>142541</v>
      </c>
      <c r="R20" s="35">
        <f t="shared" si="1"/>
        <v>161508</v>
      </c>
      <c r="S20" s="38">
        <v>5274</v>
      </c>
      <c r="T20" s="39">
        <f t="shared" si="2"/>
        <v>5985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147</v>
      </c>
      <c r="G21" s="44" t="s">
        <v>43</v>
      </c>
      <c r="H21" s="31" t="s">
        <v>44</v>
      </c>
      <c r="I21" s="34">
        <v>11</v>
      </c>
      <c r="J21" s="34">
        <v>3</v>
      </c>
      <c r="K21" s="35">
        <v>7657</v>
      </c>
      <c r="L21" s="35">
        <v>255</v>
      </c>
      <c r="M21" s="36">
        <f t="shared" si="0"/>
        <v>-0.3179450757575758</v>
      </c>
      <c r="N21" s="35">
        <v>21120</v>
      </c>
      <c r="O21" s="35">
        <v>14405</v>
      </c>
      <c r="P21" s="35">
        <v>561</v>
      </c>
      <c r="Q21" s="37">
        <v>1243282</v>
      </c>
      <c r="R21" s="35">
        <f t="shared" si="1"/>
        <v>1257687</v>
      </c>
      <c r="S21" s="38">
        <v>44607</v>
      </c>
      <c r="T21" s="39">
        <f t="shared" si="2"/>
        <v>45168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202</v>
      </c>
      <c r="G22" s="44" t="s">
        <v>43</v>
      </c>
      <c r="H22" s="31" t="s">
        <v>36</v>
      </c>
      <c r="I22" s="34">
        <v>2</v>
      </c>
      <c r="J22" s="34">
        <v>8</v>
      </c>
      <c r="K22" s="55">
        <v>6789</v>
      </c>
      <c r="L22" s="55">
        <v>245</v>
      </c>
      <c r="M22" s="36">
        <f t="shared" si="0"/>
        <v>-0.3582937865577751</v>
      </c>
      <c r="N22" s="35">
        <v>18122</v>
      </c>
      <c r="O22" s="35">
        <v>11629</v>
      </c>
      <c r="P22" s="35">
        <v>456</v>
      </c>
      <c r="Q22" s="37">
        <v>18122</v>
      </c>
      <c r="R22" s="35">
        <f t="shared" si="1"/>
        <v>29751</v>
      </c>
      <c r="S22" s="38">
        <v>692</v>
      </c>
      <c r="T22" s="39">
        <f t="shared" si="2"/>
        <v>1148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16</v>
      </c>
      <c r="F23" s="31" t="s">
        <v>190</v>
      </c>
      <c r="G23" s="44" t="s">
        <v>43</v>
      </c>
      <c r="H23" s="31" t="s">
        <v>36</v>
      </c>
      <c r="I23" s="34">
        <v>4</v>
      </c>
      <c r="J23" s="34">
        <v>9</v>
      </c>
      <c r="K23" s="55">
        <v>7662</v>
      </c>
      <c r="L23" s="55">
        <v>253</v>
      </c>
      <c r="M23" s="36">
        <f t="shared" si="0"/>
        <v>0.13137460650577126</v>
      </c>
      <c r="N23" s="35">
        <v>9530</v>
      </c>
      <c r="O23" s="35">
        <v>10782</v>
      </c>
      <c r="P23" s="35">
        <v>391</v>
      </c>
      <c r="Q23" s="37">
        <v>82047</v>
      </c>
      <c r="R23" s="35">
        <f t="shared" si="1"/>
        <v>92829</v>
      </c>
      <c r="S23" s="38">
        <v>3062</v>
      </c>
      <c r="T23" s="39">
        <f t="shared" si="2"/>
        <v>3453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142</v>
      </c>
      <c r="G24" s="44" t="s">
        <v>43</v>
      </c>
      <c r="H24" s="31" t="s">
        <v>44</v>
      </c>
      <c r="I24" s="34">
        <v>12</v>
      </c>
      <c r="J24" s="34">
        <v>10</v>
      </c>
      <c r="K24" s="55">
        <v>6432</v>
      </c>
      <c r="L24" s="55">
        <v>303</v>
      </c>
      <c r="M24" s="36">
        <f t="shared" si="0"/>
        <v>0.04503008923013074</v>
      </c>
      <c r="N24" s="35">
        <v>9638</v>
      </c>
      <c r="O24" s="35">
        <v>10072</v>
      </c>
      <c r="P24" s="35">
        <v>470</v>
      </c>
      <c r="Q24" s="37">
        <v>695361</v>
      </c>
      <c r="R24" s="35">
        <f t="shared" si="1"/>
        <v>705433</v>
      </c>
      <c r="S24" s="38">
        <v>27405</v>
      </c>
      <c r="T24" s="39">
        <f t="shared" si="2"/>
        <v>27875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170</v>
      </c>
      <c r="G25" s="44" t="s">
        <v>43</v>
      </c>
      <c r="H25" s="31" t="s">
        <v>36</v>
      </c>
      <c r="I25" s="34">
        <v>7</v>
      </c>
      <c r="J25" s="34">
        <v>5</v>
      </c>
      <c r="K25" s="55">
        <v>4297</v>
      </c>
      <c r="L25" s="55">
        <v>119</v>
      </c>
      <c r="M25" s="36">
        <f t="shared" si="0"/>
        <v>-0.18314695782336887</v>
      </c>
      <c r="N25" s="35">
        <v>11357</v>
      </c>
      <c r="O25" s="35">
        <v>9277</v>
      </c>
      <c r="P25" s="35">
        <v>269</v>
      </c>
      <c r="Q25" s="37">
        <v>265956</v>
      </c>
      <c r="R25" s="35">
        <f t="shared" si="1"/>
        <v>275233</v>
      </c>
      <c r="S25" s="38">
        <v>7478</v>
      </c>
      <c r="T25" s="39">
        <f t="shared" si="2"/>
        <v>7747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146</v>
      </c>
      <c r="G26" s="44" t="s">
        <v>52</v>
      </c>
      <c r="H26" s="31" t="s">
        <v>36</v>
      </c>
      <c r="I26" s="34">
        <v>11</v>
      </c>
      <c r="J26" s="34">
        <v>16</v>
      </c>
      <c r="K26" s="35">
        <v>6541</v>
      </c>
      <c r="L26" s="35">
        <v>294</v>
      </c>
      <c r="M26" s="36">
        <f t="shared" si="0"/>
        <v>-0.3624505349552982</v>
      </c>
      <c r="N26" s="35">
        <v>13646</v>
      </c>
      <c r="O26" s="35">
        <v>8700</v>
      </c>
      <c r="P26" s="35">
        <v>368</v>
      </c>
      <c r="Q26" s="37">
        <v>1472198</v>
      </c>
      <c r="R26" s="35">
        <f t="shared" si="1"/>
        <v>1480898</v>
      </c>
      <c r="S26" s="38">
        <v>45629</v>
      </c>
      <c r="T26" s="39">
        <f t="shared" si="2"/>
        <v>45997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197</v>
      </c>
      <c r="G27" s="44" t="s">
        <v>43</v>
      </c>
      <c r="H27" s="31" t="s">
        <v>50</v>
      </c>
      <c r="I27" s="34">
        <v>3</v>
      </c>
      <c r="J27" s="34">
        <v>1</v>
      </c>
      <c r="K27" s="55">
        <v>4816</v>
      </c>
      <c r="L27" s="55">
        <v>240</v>
      </c>
      <c r="M27" s="36">
        <f t="shared" si="0"/>
        <v>-0.4226446900168571</v>
      </c>
      <c r="N27" s="35">
        <v>10678</v>
      </c>
      <c r="O27" s="35">
        <v>6165</v>
      </c>
      <c r="P27" s="35">
        <v>309</v>
      </c>
      <c r="Q27" s="37">
        <v>24234</v>
      </c>
      <c r="R27" s="35">
        <f t="shared" si="1"/>
        <v>30399</v>
      </c>
      <c r="S27" s="38">
        <v>1090</v>
      </c>
      <c r="T27" s="39">
        <f t="shared" si="2"/>
        <v>1399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196</v>
      </c>
      <c r="G28" s="44" t="s">
        <v>186</v>
      </c>
      <c r="H28" s="31" t="s">
        <v>50</v>
      </c>
      <c r="I28" s="34">
        <v>3</v>
      </c>
      <c r="J28" s="34">
        <v>10</v>
      </c>
      <c r="K28" s="55">
        <v>2633</v>
      </c>
      <c r="L28" s="55">
        <v>117</v>
      </c>
      <c r="M28" s="36">
        <f t="shared" si="0"/>
        <v>-0.6145637162586315</v>
      </c>
      <c r="N28" s="35">
        <v>9558</v>
      </c>
      <c r="O28" s="35">
        <v>3684</v>
      </c>
      <c r="P28" s="35">
        <v>167</v>
      </c>
      <c r="Q28" s="37">
        <v>38982</v>
      </c>
      <c r="R28" s="35">
        <f t="shared" si="1"/>
        <v>42666</v>
      </c>
      <c r="S28" s="38">
        <v>1682</v>
      </c>
      <c r="T28" s="39">
        <f t="shared" si="2"/>
        <v>1849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203</v>
      </c>
      <c r="G29" s="44" t="s">
        <v>43</v>
      </c>
      <c r="H29" s="31" t="s">
        <v>60</v>
      </c>
      <c r="I29" s="34">
        <v>2</v>
      </c>
      <c r="J29" s="34">
        <v>1</v>
      </c>
      <c r="K29" s="55">
        <v>2089</v>
      </c>
      <c r="L29" s="55">
        <v>70</v>
      </c>
      <c r="M29" s="36">
        <f t="shared" si="0"/>
        <v>0.15863032844164926</v>
      </c>
      <c r="N29" s="35">
        <v>2862</v>
      </c>
      <c r="O29" s="35">
        <v>3316</v>
      </c>
      <c r="P29" s="35">
        <v>130</v>
      </c>
      <c r="Q29" s="37">
        <v>2862</v>
      </c>
      <c r="R29" s="35">
        <f t="shared" si="1"/>
        <v>6178</v>
      </c>
      <c r="S29" s="38">
        <v>115</v>
      </c>
      <c r="T29" s="39">
        <f t="shared" si="2"/>
        <v>245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149</v>
      </c>
      <c r="G30" s="44" t="s">
        <v>43</v>
      </c>
      <c r="H30" s="31" t="s">
        <v>44</v>
      </c>
      <c r="I30" s="34">
        <v>14</v>
      </c>
      <c r="J30" s="34">
        <v>10</v>
      </c>
      <c r="K30" s="55">
        <v>2226</v>
      </c>
      <c r="L30" s="55">
        <v>112</v>
      </c>
      <c r="M30" s="36">
        <f t="shared" si="0"/>
        <v>-0.396437054631829</v>
      </c>
      <c r="N30" s="35">
        <v>4210</v>
      </c>
      <c r="O30" s="35">
        <v>2541</v>
      </c>
      <c r="P30" s="35">
        <v>129</v>
      </c>
      <c r="Q30" s="37">
        <v>575540</v>
      </c>
      <c r="R30" s="35">
        <f t="shared" si="1"/>
        <v>578081</v>
      </c>
      <c r="S30" s="38">
        <v>23720</v>
      </c>
      <c r="T30" s="39">
        <f t="shared" si="2"/>
        <v>23849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191</v>
      </c>
      <c r="G31" s="44" t="s">
        <v>43</v>
      </c>
      <c r="H31" s="31" t="s">
        <v>60</v>
      </c>
      <c r="I31" s="34">
        <v>4</v>
      </c>
      <c r="J31" s="34">
        <v>9</v>
      </c>
      <c r="K31" s="55">
        <v>1367</v>
      </c>
      <c r="L31" s="55">
        <v>55</v>
      </c>
      <c r="M31" s="36">
        <f t="shared" si="0"/>
        <v>-0.6940646130728776</v>
      </c>
      <c r="N31" s="35">
        <v>6655</v>
      </c>
      <c r="O31" s="35">
        <v>2036</v>
      </c>
      <c r="P31" s="35">
        <v>80</v>
      </c>
      <c r="Q31" s="37">
        <v>55715</v>
      </c>
      <c r="R31" s="35">
        <f t="shared" si="1"/>
        <v>57751</v>
      </c>
      <c r="S31" s="38">
        <v>2021</v>
      </c>
      <c r="T31" s="39">
        <f t="shared" si="2"/>
        <v>2101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1319926</v>
      </c>
      <c r="L32" s="48">
        <f>SUM(L10:L31)</f>
        <v>40051</v>
      </c>
      <c r="M32" s="49">
        <f t="shared" si="0"/>
        <v>-0.30750111968028826</v>
      </c>
      <c r="N32" s="48">
        <v>2844562</v>
      </c>
      <c r="O32" s="48">
        <f aca="true" t="shared" si="3" ref="O32:T32">SUM(O10:O31)</f>
        <v>1969856</v>
      </c>
      <c r="P32" s="48">
        <f t="shared" si="3"/>
        <v>62921</v>
      </c>
      <c r="Q32" s="48">
        <f t="shared" si="3"/>
        <v>13326235</v>
      </c>
      <c r="R32" s="48">
        <f t="shared" si="3"/>
        <v>15296091</v>
      </c>
      <c r="S32" s="48">
        <f t="shared" si="3"/>
        <v>429604</v>
      </c>
      <c r="T32" s="48">
        <f t="shared" si="3"/>
        <v>492525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D1">
      <selection activeCell="I14" sqref="I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198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199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24</v>
      </c>
      <c r="N4" s="22" t="s">
        <v>7</v>
      </c>
      <c r="Q4" s="22"/>
      <c r="R4" s="2" t="s">
        <v>8</v>
      </c>
      <c r="S4" s="2"/>
      <c r="T4" s="23">
        <v>41074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200</v>
      </c>
      <c r="G10" s="31" t="s">
        <v>40</v>
      </c>
      <c r="H10" s="31" t="s">
        <v>36</v>
      </c>
      <c r="I10" s="34">
        <v>1</v>
      </c>
      <c r="J10" s="34">
        <v>25</v>
      </c>
      <c r="K10" s="55">
        <v>818892</v>
      </c>
      <c r="L10" s="55">
        <v>24960</v>
      </c>
      <c r="M10" s="36" t="e">
        <f aca="true" t="shared" si="0" ref="M10:M30">O10/N10-100%</f>
        <v>#DIV/0!</v>
      </c>
      <c r="N10" s="35"/>
      <c r="O10" s="35">
        <v>1058280</v>
      </c>
      <c r="P10" s="35">
        <v>33042</v>
      </c>
      <c r="Q10" s="37"/>
      <c r="R10" s="35">
        <f aca="true" t="shared" si="1" ref="R10:R29">O10+Q10</f>
        <v>1058280</v>
      </c>
      <c r="S10" s="38"/>
      <c r="T10" s="39">
        <f aca="true" t="shared" si="2" ref="T10:T29">S10+P10</f>
        <v>33042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201</v>
      </c>
      <c r="G11" s="31" t="s">
        <v>38</v>
      </c>
      <c r="H11" s="31" t="s">
        <v>36</v>
      </c>
      <c r="I11" s="34">
        <v>1</v>
      </c>
      <c r="J11" s="34">
        <v>18</v>
      </c>
      <c r="K11" s="55">
        <v>690752</v>
      </c>
      <c r="L11" s="55">
        <v>15824</v>
      </c>
      <c r="M11" s="36" t="e">
        <f t="shared" si="0"/>
        <v>#DIV/0!</v>
      </c>
      <c r="N11" s="35"/>
      <c r="O11" s="35">
        <v>977970</v>
      </c>
      <c r="P11" s="35">
        <v>23706</v>
      </c>
      <c r="Q11" s="37"/>
      <c r="R11" s="35">
        <f t="shared" si="1"/>
        <v>977970</v>
      </c>
      <c r="S11" s="38"/>
      <c r="T11" s="39">
        <f t="shared" si="2"/>
        <v>23706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194</v>
      </c>
      <c r="G12" s="31" t="s">
        <v>52</v>
      </c>
      <c r="H12" s="31" t="s">
        <v>36</v>
      </c>
      <c r="I12" s="34">
        <v>2</v>
      </c>
      <c r="J12" s="34">
        <v>16</v>
      </c>
      <c r="K12" s="55">
        <v>160456</v>
      </c>
      <c r="L12" s="55">
        <v>5135</v>
      </c>
      <c r="M12" s="36">
        <f t="shared" si="0"/>
        <v>-0.5626155198581454</v>
      </c>
      <c r="N12" s="35">
        <v>532376</v>
      </c>
      <c r="O12" s="35">
        <v>232853</v>
      </c>
      <c r="P12" s="35">
        <v>8022</v>
      </c>
      <c r="Q12" s="37">
        <v>532376</v>
      </c>
      <c r="R12" s="35">
        <f t="shared" si="1"/>
        <v>765229</v>
      </c>
      <c r="S12" s="38">
        <v>17848</v>
      </c>
      <c r="T12" s="39">
        <f t="shared" si="2"/>
        <v>25870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181</v>
      </c>
      <c r="G13" s="31" t="s">
        <v>40</v>
      </c>
      <c r="H13" s="31" t="s">
        <v>36</v>
      </c>
      <c r="I13" s="34">
        <v>4</v>
      </c>
      <c r="J13" s="34">
        <v>16</v>
      </c>
      <c r="K13" s="55">
        <v>153405</v>
      </c>
      <c r="L13" s="55">
        <v>5088</v>
      </c>
      <c r="M13" s="36">
        <f t="shared" si="0"/>
        <v>-0.4917162120670011</v>
      </c>
      <c r="N13" s="35">
        <v>394083</v>
      </c>
      <c r="O13" s="35">
        <v>200306</v>
      </c>
      <c r="P13" s="35">
        <v>6976</v>
      </c>
      <c r="Q13" s="37">
        <v>1914735</v>
      </c>
      <c r="R13" s="35">
        <f t="shared" si="1"/>
        <v>2115041</v>
      </c>
      <c r="S13" s="38">
        <v>67448</v>
      </c>
      <c r="T13" s="39">
        <f t="shared" si="2"/>
        <v>74424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189</v>
      </c>
      <c r="G14" s="31" t="s">
        <v>49</v>
      </c>
      <c r="H14" s="31" t="s">
        <v>50</v>
      </c>
      <c r="I14" s="34">
        <v>3</v>
      </c>
      <c r="J14" s="34">
        <v>26</v>
      </c>
      <c r="K14" s="55">
        <v>81365</v>
      </c>
      <c r="L14" s="55">
        <v>2361</v>
      </c>
      <c r="M14" s="36">
        <f t="shared" si="0"/>
        <v>-0.6027552319345633</v>
      </c>
      <c r="N14" s="35">
        <v>269451</v>
      </c>
      <c r="O14" s="35">
        <v>107038</v>
      </c>
      <c r="P14" s="35">
        <v>3243</v>
      </c>
      <c r="Q14" s="37">
        <v>778196</v>
      </c>
      <c r="R14" s="35">
        <f t="shared" si="1"/>
        <v>885234</v>
      </c>
      <c r="S14" s="38">
        <v>22141</v>
      </c>
      <c r="T14" s="39">
        <f t="shared" si="2"/>
        <v>25384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195</v>
      </c>
      <c r="G15" s="31" t="s">
        <v>43</v>
      </c>
      <c r="H15" s="31" t="s">
        <v>106</v>
      </c>
      <c r="I15" s="34">
        <v>2</v>
      </c>
      <c r="J15" s="34">
        <v>14</v>
      </c>
      <c r="K15" s="55">
        <v>36955</v>
      </c>
      <c r="L15" s="55">
        <v>1227</v>
      </c>
      <c r="M15" s="36">
        <f t="shared" si="0"/>
        <v>-0.41478441708648894</v>
      </c>
      <c r="N15" s="35">
        <v>89919</v>
      </c>
      <c r="O15" s="35">
        <v>52622</v>
      </c>
      <c r="P15" s="35">
        <v>1910</v>
      </c>
      <c r="Q15" s="37">
        <v>89919</v>
      </c>
      <c r="R15" s="35">
        <f t="shared" si="1"/>
        <v>142541</v>
      </c>
      <c r="S15" s="38">
        <v>3364</v>
      </c>
      <c r="T15" s="39">
        <f t="shared" si="2"/>
        <v>5274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169</v>
      </c>
      <c r="G16" s="31" t="s">
        <v>57</v>
      </c>
      <c r="H16" s="31" t="s">
        <v>50</v>
      </c>
      <c r="I16" s="43">
        <v>6</v>
      </c>
      <c r="J16" s="34">
        <v>16</v>
      </c>
      <c r="K16" s="55">
        <v>36999</v>
      </c>
      <c r="L16" s="55">
        <v>1021</v>
      </c>
      <c r="M16" s="36">
        <f t="shared" si="0"/>
        <v>-0.5775254905320881</v>
      </c>
      <c r="N16" s="35">
        <v>116710</v>
      </c>
      <c r="O16" s="35">
        <v>49307</v>
      </c>
      <c r="P16" s="35">
        <v>1454</v>
      </c>
      <c r="Q16" s="37">
        <v>2205554</v>
      </c>
      <c r="R16" s="35">
        <f t="shared" si="1"/>
        <v>2254861</v>
      </c>
      <c r="S16" s="38">
        <v>58106</v>
      </c>
      <c r="T16" s="39">
        <f t="shared" si="2"/>
        <v>59560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175</v>
      </c>
      <c r="G17" s="31" t="s">
        <v>35</v>
      </c>
      <c r="H17" s="31" t="s">
        <v>36</v>
      </c>
      <c r="I17" s="43">
        <v>5</v>
      </c>
      <c r="J17" s="34">
        <v>11</v>
      </c>
      <c r="K17" s="35">
        <v>32410</v>
      </c>
      <c r="L17" s="35">
        <v>1111</v>
      </c>
      <c r="M17" s="36">
        <f t="shared" si="0"/>
        <v>-0.48186992963112363</v>
      </c>
      <c r="N17" s="35">
        <v>89244</v>
      </c>
      <c r="O17" s="35">
        <v>46240</v>
      </c>
      <c r="P17" s="35">
        <v>1697</v>
      </c>
      <c r="Q17" s="37">
        <v>606540</v>
      </c>
      <c r="R17" s="35">
        <f t="shared" si="1"/>
        <v>652780</v>
      </c>
      <c r="S17" s="38">
        <v>23146</v>
      </c>
      <c r="T17" s="39">
        <f t="shared" si="2"/>
        <v>24843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147</v>
      </c>
      <c r="G18" s="31" t="s">
        <v>43</v>
      </c>
      <c r="H18" s="31" t="s">
        <v>44</v>
      </c>
      <c r="I18" s="34">
        <v>10</v>
      </c>
      <c r="J18" s="34">
        <v>4</v>
      </c>
      <c r="K18" s="35">
        <v>14230</v>
      </c>
      <c r="L18" s="35">
        <v>459</v>
      </c>
      <c r="M18" s="36">
        <f t="shared" si="0"/>
        <v>-0.36253056050224863</v>
      </c>
      <c r="N18" s="35">
        <v>33131</v>
      </c>
      <c r="O18" s="35">
        <v>21120</v>
      </c>
      <c r="P18" s="35">
        <v>753</v>
      </c>
      <c r="Q18" s="37">
        <v>1222162</v>
      </c>
      <c r="R18" s="35">
        <f t="shared" si="1"/>
        <v>1243282</v>
      </c>
      <c r="S18" s="38">
        <v>43854</v>
      </c>
      <c r="T18" s="39">
        <f t="shared" si="2"/>
        <v>44607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202</v>
      </c>
      <c r="G19" s="31" t="s">
        <v>43</v>
      </c>
      <c r="H19" s="31" t="s">
        <v>36</v>
      </c>
      <c r="I19" s="34">
        <v>1</v>
      </c>
      <c r="J19" s="34">
        <v>8</v>
      </c>
      <c r="K19" s="55">
        <v>12096</v>
      </c>
      <c r="L19" s="55">
        <v>424</v>
      </c>
      <c r="M19" s="36" t="e">
        <f t="shared" si="0"/>
        <v>#DIV/0!</v>
      </c>
      <c r="N19" s="35"/>
      <c r="O19" s="35">
        <v>18122</v>
      </c>
      <c r="P19" s="35">
        <v>692</v>
      </c>
      <c r="Q19" s="37"/>
      <c r="R19" s="35">
        <f t="shared" si="1"/>
        <v>18122</v>
      </c>
      <c r="S19" s="38"/>
      <c r="T19" s="39">
        <f t="shared" si="2"/>
        <v>692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146</v>
      </c>
      <c r="G20" s="44" t="s">
        <v>52</v>
      </c>
      <c r="H20" s="31" t="s">
        <v>36</v>
      </c>
      <c r="I20" s="34">
        <v>10</v>
      </c>
      <c r="J20" s="34">
        <v>16</v>
      </c>
      <c r="K20" s="35">
        <v>10504</v>
      </c>
      <c r="L20" s="35">
        <v>423</v>
      </c>
      <c r="M20" s="36">
        <f t="shared" si="0"/>
        <v>-0.7738332007425086</v>
      </c>
      <c r="N20" s="35">
        <v>60336</v>
      </c>
      <c r="O20" s="35">
        <v>13646</v>
      </c>
      <c r="P20" s="35">
        <v>559</v>
      </c>
      <c r="Q20" s="37">
        <v>1458552</v>
      </c>
      <c r="R20" s="35">
        <f t="shared" si="1"/>
        <v>1472198</v>
      </c>
      <c r="S20" s="38">
        <v>45070</v>
      </c>
      <c r="T20" s="39">
        <f t="shared" si="2"/>
        <v>45629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14</v>
      </c>
      <c r="F21" s="31" t="s">
        <v>170</v>
      </c>
      <c r="G21" s="44" t="s">
        <v>43</v>
      </c>
      <c r="H21" s="31" t="s">
        <v>36</v>
      </c>
      <c r="I21" s="34">
        <v>6</v>
      </c>
      <c r="J21" s="34">
        <v>5</v>
      </c>
      <c r="K21" s="55">
        <v>9848</v>
      </c>
      <c r="L21" s="55">
        <v>311</v>
      </c>
      <c r="M21" s="36">
        <f t="shared" si="0"/>
        <v>-0.30495716034271725</v>
      </c>
      <c r="N21" s="35">
        <v>16340</v>
      </c>
      <c r="O21" s="35">
        <v>11357</v>
      </c>
      <c r="P21" s="35">
        <v>358</v>
      </c>
      <c r="Q21" s="37">
        <v>254599</v>
      </c>
      <c r="R21" s="35">
        <f t="shared" si="1"/>
        <v>265956</v>
      </c>
      <c r="S21" s="38">
        <v>7120</v>
      </c>
      <c r="T21" s="39">
        <f t="shared" si="2"/>
        <v>7478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15</v>
      </c>
      <c r="F22" s="31" t="s">
        <v>197</v>
      </c>
      <c r="G22" s="44" t="s">
        <v>43</v>
      </c>
      <c r="H22" s="31" t="s">
        <v>50</v>
      </c>
      <c r="I22" s="34">
        <v>2</v>
      </c>
      <c r="J22" s="34">
        <v>1</v>
      </c>
      <c r="K22" s="55">
        <v>6662</v>
      </c>
      <c r="L22" s="55">
        <v>296</v>
      </c>
      <c r="M22" s="36">
        <f t="shared" si="0"/>
        <v>-0.21230451460607846</v>
      </c>
      <c r="N22" s="35">
        <v>13556</v>
      </c>
      <c r="O22" s="35">
        <v>10678</v>
      </c>
      <c r="P22" s="35">
        <v>505</v>
      </c>
      <c r="Q22" s="37">
        <v>13556</v>
      </c>
      <c r="R22" s="35">
        <f t="shared" si="1"/>
        <v>24234</v>
      </c>
      <c r="S22" s="38">
        <v>585</v>
      </c>
      <c r="T22" s="39">
        <f t="shared" si="2"/>
        <v>1090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142</v>
      </c>
      <c r="G23" s="44" t="s">
        <v>43</v>
      </c>
      <c r="H23" s="31" t="s">
        <v>44</v>
      </c>
      <c r="I23" s="34">
        <v>11</v>
      </c>
      <c r="J23" s="34">
        <v>9</v>
      </c>
      <c r="K23" s="55">
        <v>8103</v>
      </c>
      <c r="L23" s="55">
        <v>361</v>
      </c>
      <c r="M23" s="36">
        <f t="shared" si="0"/>
        <v>-0.5167711205815995</v>
      </c>
      <c r="N23" s="35">
        <v>19945</v>
      </c>
      <c r="O23" s="35">
        <v>9638</v>
      </c>
      <c r="P23" s="35">
        <v>435</v>
      </c>
      <c r="Q23" s="37">
        <v>685723</v>
      </c>
      <c r="R23" s="35">
        <f t="shared" si="1"/>
        <v>695361</v>
      </c>
      <c r="S23" s="38">
        <v>26970</v>
      </c>
      <c r="T23" s="39">
        <f t="shared" si="2"/>
        <v>27405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9</v>
      </c>
      <c r="F24" s="31" t="s">
        <v>196</v>
      </c>
      <c r="G24" s="44" t="s">
        <v>186</v>
      </c>
      <c r="H24" s="31" t="s">
        <v>50</v>
      </c>
      <c r="I24" s="34">
        <v>2</v>
      </c>
      <c r="J24" s="34">
        <v>13</v>
      </c>
      <c r="K24" s="55">
        <v>7908</v>
      </c>
      <c r="L24" s="55">
        <v>357</v>
      </c>
      <c r="M24" s="36">
        <f t="shared" si="0"/>
        <v>-0.675163132137031</v>
      </c>
      <c r="N24" s="35">
        <v>29424</v>
      </c>
      <c r="O24" s="35">
        <v>9558</v>
      </c>
      <c r="P24" s="35">
        <v>436</v>
      </c>
      <c r="Q24" s="37">
        <v>29424</v>
      </c>
      <c r="R24" s="35">
        <f t="shared" si="1"/>
        <v>38982</v>
      </c>
      <c r="S24" s="38">
        <v>1246</v>
      </c>
      <c r="T24" s="39">
        <f t="shared" si="2"/>
        <v>1682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10</v>
      </c>
      <c r="F25" s="31" t="s">
        <v>190</v>
      </c>
      <c r="G25" s="44" t="s">
        <v>43</v>
      </c>
      <c r="H25" s="31" t="s">
        <v>36</v>
      </c>
      <c r="I25" s="34">
        <v>3</v>
      </c>
      <c r="J25" s="34">
        <v>9</v>
      </c>
      <c r="K25" s="55">
        <v>6923</v>
      </c>
      <c r="L25" s="55">
        <v>226</v>
      </c>
      <c r="M25" s="36">
        <f t="shared" si="0"/>
        <v>-0.6598250936998037</v>
      </c>
      <c r="N25" s="35">
        <v>28015</v>
      </c>
      <c r="O25" s="35">
        <v>9530</v>
      </c>
      <c r="P25" s="35">
        <v>338</v>
      </c>
      <c r="Q25" s="37">
        <v>72517</v>
      </c>
      <c r="R25" s="35">
        <f t="shared" si="1"/>
        <v>82047</v>
      </c>
      <c r="S25" s="38">
        <v>2724</v>
      </c>
      <c r="T25" s="39">
        <f t="shared" si="2"/>
        <v>3062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191</v>
      </c>
      <c r="G26" s="44" t="s">
        <v>43</v>
      </c>
      <c r="H26" s="31" t="s">
        <v>60</v>
      </c>
      <c r="I26" s="34">
        <v>3</v>
      </c>
      <c r="J26" s="34">
        <v>3</v>
      </c>
      <c r="K26" s="55">
        <v>4846</v>
      </c>
      <c r="L26" s="55">
        <v>162</v>
      </c>
      <c r="M26" s="36">
        <f t="shared" si="0"/>
        <v>-0.708829191459573</v>
      </c>
      <c r="N26" s="35">
        <v>22856</v>
      </c>
      <c r="O26" s="35">
        <v>6655</v>
      </c>
      <c r="P26" s="35">
        <v>236</v>
      </c>
      <c r="Q26" s="37">
        <v>49060</v>
      </c>
      <c r="R26" s="35">
        <f t="shared" si="1"/>
        <v>55715</v>
      </c>
      <c r="S26" s="38">
        <v>1785</v>
      </c>
      <c r="T26" s="39">
        <f t="shared" si="2"/>
        <v>2021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149</v>
      </c>
      <c r="G27" s="44" t="s">
        <v>43</v>
      </c>
      <c r="H27" s="31" t="s">
        <v>44</v>
      </c>
      <c r="I27" s="34">
        <v>13</v>
      </c>
      <c r="J27" s="34">
        <v>10</v>
      </c>
      <c r="K27" s="55">
        <v>4110</v>
      </c>
      <c r="L27" s="55">
        <v>197</v>
      </c>
      <c r="M27" s="36">
        <f t="shared" si="0"/>
        <v>-0.7612160399296694</v>
      </c>
      <c r="N27" s="35">
        <v>17631</v>
      </c>
      <c r="O27" s="35">
        <v>4210</v>
      </c>
      <c r="P27" s="35">
        <v>201</v>
      </c>
      <c r="Q27" s="37">
        <v>571330</v>
      </c>
      <c r="R27" s="35">
        <f t="shared" si="1"/>
        <v>575540</v>
      </c>
      <c r="S27" s="38">
        <v>23519</v>
      </c>
      <c r="T27" s="39">
        <f t="shared" si="2"/>
        <v>23720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33</v>
      </c>
      <c r="F28" s="31" t="s">
        <v>203</v>
      </c>
      <c r="G28" s="44" t="s">
        <v>43</v>
      </c>
      <c r="H28" s="31" t="s">
        <v>60</v>
      </c>
      <c r="I28" s="34">
        <v>1</v>
      </c>
      <c r="J28" s="34">
        <v>1</v>
      </c>
      <c r="K28" s="55">
        <v>1610</v>
      </c>
      <c r="L28" s="55">
        <v>54</v>
      </c>
      <c r="M28" s="36" t="e">
        <f t="shared" si="0"/>
        <v>#DIV/0!</v>
      </c>
      <c r="N28" s="35"/>
      <c r="O28" s="35">
        <v>2862</v>
      </c>
      <c r="P28" s="35">
        <v>115</v>
      </c>
      <c r="Q28" s="37"/>
      <c r="R28" s="35">
        <f t="shared" si="1"/>
        <v>2862</v>
      </c>
      <c r="S28" s="38"/>
      <c r="T28" s="39">
        <f t="shared" si="2"/>
        <v>115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184</v>
      </c>
      <c r="G29" s="44" t="s">
        <v>43</v>
      </c>
      <c r="H29" s="31" t="s">
        <v>106</v>
      </c>
      <c r="I29" s="34">
        <v>4</v>
      </c>
      <c r="J29" s="34">
        <v>4</v>
      </c>
      <c r="K29" s="55">
        <v>2210</v>
      </c>
      <c r="L29" s="55">
        <v>84</v>
      </c>
      <c r="M29" s="36">
        <f t="shared" si="0"/>
        <v>-0.7368959868959869</v>
      </c>
      <c r="N29" s="35">
        <v>9768</v>
      </c>
      <c r="O29" s="35">
        <v>2570</v>
      </c>
      <c r="P29" s="35">
        <v>101</v>
      </c>
      <c r="Q29" s="37">
        <v>46906</v>
      </c>
      <c r="R29" s="35">
        <f t="shared" si="1"/>
        <v>49476</v>
      </c>
      <c r="S29" s="38">
        <v>1761</v>
      </c>
      <c r="T29" s="39">
        <f t="shared" si="2"/>
        <v>1862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6"/>
      <c r="E30" s="47"/>
      <c r="F30" s="47"/>
      <c r="G30" s="47"/>
      <c r="H30" s="47"/>
      <c r="I30" s="47"/>
      <c r="J30" s="47"/>
      <c r="K30" s="48">
        <f>SUM(K10:K29)</f>
        <v>2100284</v>
      </c>
      <c r="L30" s="48">
        <f>SUM(L10:L29)</f>
        <v>60081</v>
      </c>
      <c r="M30" s="49">
        <f t="shared" si="0"/>
        <v>0.5968995729530573</v>
      </c>
      <c r="N30" s="48">
        <v>1781303</v>
      </c>
      <c r="O30" s="48">
        <f aca="true" t="shared" si="3" ref="O30:T30">SUM(O10:O29)</f>
        <v>2844562</v>
      </c>
      <c r="P30" s="48">
        <f t="shared" si="3"/>
        <v>84779</v>
      </c>
      <c r="Q30" s="48">
        <f t="shared" si="3"/>
        <v>10531149</v>
      </c>
      <c r="R30" s="48">
        <f t="shared" si="3"/>
        <v>13375711</v>
      </c>
      <c r="S30" s="48">
        <f t="shared" si="3"/>
        <v>346687</v>
      </c>
      <c r="T30" s="48">
        <f t="shared" si="3"/>
        <v>431466</v>
      </c>
      <c r="U30" s="50"/>
      <c r="V30" s="51"/>
    </row>
    <row r="33" spans="15:16" ht="12.75">
      <c r="O33" s="52"/>
      <c r="P33" s="53"/>
    </row>
    <row r="34" ht="12.75">
      <c r="F34" s="54"/>
    </row>
    <row r="36" spans="16:256" s="1" customFormat="1" ht="12.75">
      <c r="P36" s="51"/>
      <c r="Q36" s="51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D1">
      <selection activeCell="I34" sqref="I3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192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193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23</v>
      </c>
      <c r="N4" s="22" t="s">
        <v>7</v>
      </c>
      <c r="Q4" s="22"/>
      <c r="R4" s="2" t="s">
        <v>8</v>
      </c>
      <c r="S4" s="2"/>
      <c r="T4" s="23">
        <v>41067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194</v>
      </c>
      <c r="G10" s="31" t="s">
        <v>52</v>
      </c>
      <c r="H10" s="31" t="s">
        <v>36</v>
      </c>
      <c r="I10" s="34">
        <v>1</v>
      </c>
      <c r="J10" s="34">
        <v>16</v>
      </c>
      <c r="K10" s="55">
        <v>356816</v>
      </c>
      <c r="L10" s="55">
        <v>11098</v>
      </c>
      <c r="M10" s="36" t="e">
        <f aca="true" t="shared" si="0" ref="M10:M31">O10/N10-100%</f>
        <v>#DIV/0!</v>
      </c>
      <c r="N10" s="35"/>
      <c r="O10" s="35">
        <v>532376</v>
      </c>
      <c r="P10" s="35">
        <v>17848</v>
      </c>
      <c r="Q10" s="37"/>
      <c r="R10" s="35">
        <f aca="true" t="shared" si="1" ref="R10:R30">O10+Q10</f>
        <v>532376</v>
      </c>
      <c r="S10" s="38"/>
      <c r="T10" s="39">
        <f aca="true" t="shared" si="2" ref="T10:T30">S10+P10</f>
        <v>17848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181</v>
      </c>
      <c r="G11" s="31" t="s">
        <v>40</v>
      </c>
      <c r="H11" s="31" t="s">
        <v>36</v>
      </c>
      <c r="I11" s="34">
        <v>3</v>
      </c>
      <c r="J11" s="34">
        <v>15</v>
      </c>
      <c r="K11" s="55">
        <v>272235</v>
      </c>
      <c r="L11" s="55">
        <v>9060</v>
      </c>
      <c r="M11" s="36">
        <f t="shared" si="0"/>
        <v>-0.32390487938361345</v>
      </c>
      <c r="N11" s="35">
        <v>582881</v>
      </c>
      <c r="O11" s="35">
        <v>394083</v>
      </c>
      <c r="P11" s="35">
        <v>14189</v>
      </c>
      <c r="Q11" s="37">
        <v>1520652</v>
      </c>
      <c r="R11" s="35">
        <f t="shared" si="1"/>
        <v>1914735</v>
      </c>
      <c r="S11" s="38">
        <v>53259</v>
      </c>
      <c r="T11" s="39">
        <f t="shared" si="2"/>
        <v>67448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189</v>
      </c>
      <c r="G12" s="31" t="s">
        <v>49</v>
      </c>
      <c r="H12" s="31" t="s">
        <v>50</v>
      </c>
      <c r="I12" s="34">
        <v>2</v>
      </c>
      <c r="J12" s="34">
        <v>28</v>
      </c>
      <c r="K12" s="55">
        <v>189874</v>
      </c>
      <c r="L12" s="55">
        <v>5390</v>
      </c>
      <c r="M12" s="36">
        <f t="shared" si="0"/>
        <v>-0.4703613794730169</v>
      </c>
      <c r="N12" s="35">
        <v>508745</v>
      </c>
      <c r="O12" s="35">
        <v>269451</v>
      </c>
      <c r="P12" s="35">
        <v>8019</v>
      </c>
      <c r="Q12" s="37">
        <v>508745</v>
      </c>
      <c r="R12" s="35">
        <f t="shared" si="1"/>
        <v>778196</v>
      </c>
      <c r="S12" s="38">
        <v>14122</v>
      </c>
      <c r="T12" s="39">
        <f t="shared" si="2"/>
        <v>22141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169</v>
      </c>
      <c r="G13" s="31" t="s">
        <v>57</v>
      </c>
      <c r="H13" s="31" t="s">
        <v>50</v>
      </c>
      <c r="I13" s="34">
        <v>5</v>
      </c>
      <c r="J13" s="34">
        <v>19</v>
      </c>
      <c r="K13" s="55">
        <v>83441</v>
      </c>
      <c r="L13" s="55">
        <v>2171</v>
      </c>
      <c r="M13" s="36">
        <f t="shared" si="0"/>
        <v>-0.05348526012732657</v>
      </c>
      <c r="N13" s="35">
        <v>123305</v>
      </c>
      <c r="O13" s="35">
        <v>116710</v>
      </c>
      <c r="P13" s="35">
        <v>3246</v>
      </c>
      <c r="Q13" s="37">
        <v>2088844</v>
      </c>
      <c r="R13" s="35">
        <f t="shared" si="1"/>
        <v>2205554</v>
      </c>
      <c r="S13" s="38">
        <v>54860</v>
      </c>
      <c r="T13" s="39">
        <f t="shared" si="2"/>
        <v>58106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195</v>
      </c>
      <c r="G14" s="31" t="s">
        <v>43</v>
      </c>
      <c r="H14" s="31" t="s">
        <v>106</v>
      </c>
      <c r="I14" s="34">
        <v>1</v>
      </c>
      <c r="J14" s="34">
        <v>14</v>
      </c>
      <c r="K14" s="55">
        <v>62088</v>
      </c>
      <c r="L14" s="55">
        <v>2114</v>
      </c>
      <c r="M14" s="36" t="e">
        <f t="shared" si="0"/>
        <v>#DIV/0!</v>
      </c>
      <c r="N14" s="35"/>
      <c r="O14" s="35">
        <v>89919</v>
      </c>
      <c r="P14" s="35">
        <v>3364</v>
      </c>
      <c r="Q14" s="37"/>
      <c r="R14" s="35">
        <f t="shared" si="1"/>
        <v>89919</v>
      </c>
      <c r="S14" s="38"/>
      <c r="T14" s="39">
        <f t="shared" si="2"/>
        <v>3364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175</v>
      </c>
      <c r="G15" s="31" t="s">
        <v>35</v>
      </c>
      <c r="H15" s="31" t="s">
        <v>36</v>
      </c>
      <c r="I15" s="34">
        <v>4</v>
      </c>
      <c r="J15" s="34">
        <v>13</v>
      </c>
      <c r="K15" s="35">
        <v>58550</v>
      </c>
      <c r="L15" s="35">
        <v>1978</v>
      </c>
      <c r="M15" s="36">
        <f t="shared" si="0"/>
        <v>-0.32334521191902343</v>
      </c>
      <c r="N15" s="35">
        <v>131890</v>
      </c>
      <c r="O15" s="35">
        <v>89244</v>
      </c>
      <c r="P15" s="35">
        <v>3408</v>
      </c>
      <c r="Q15" s="37">
        <v>517296</v>
      </c>
      <c r="R15" s="35">
        <f t="shared" si="1"/>
        <v>606540</v>
      </c>
      <c r="S15" s="38">
        <v>19738</v>
      </c>
      <c r="T15" s="39">
        <f t="shared" si="2"/>
        <v>23146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1" t="s">
        <v>146</v>
      </c>
      <c r="G16" s="31" t="s">
        <v>52</v>
      </c>
      <c r="H16" s="31" t="s">
        <v>36</v>
      </c>
      <c r="I16" s="43">
        <v>9</v>
      </c>
      <c r="J16" s="34">
        <v>16</v>
      </c>
      <c r="K16" s="35">
        <v>43927</v>
      </c>
      <c r="L16" s="35">
        <v>1436</v>
      </c>
      <c r="M16" s="36">
        <f t="shared" si="0"/>
        <v>-0.011921917987685049</v>
      </c>
      <c r="N16" s="35">
        <v>61064</v>
      </c>
      <c r="O16" s="35">
        <v>60336</v>
      </c>
      <c r="P16" s="35">
        <v>2027</v>
      </c>
      <c r="Q16" s="37">
        <v>1398216</v>
      </c>
      <c r="R16" s="35">
        <f t="shared" si="1"/>
        <v>1458552</v>
      </c>
      <c r="S16" s="38">
        <v>43043</v>
      </c>
      <c r="T16" s="39">
        <f t="shared" si="2"/>
        <v>45070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147</v>
      </c>
      <c r="G17" s="31" t="s">
        <v>43</v>
      </c>
      <c r="H17" s="31" t="s">
        <v>44</v>
      </c>
      <c r="I17" s="43">
        <v>9</v>
      </c>
      <c r="J17" s="34">
        <v>5</v>
      </c>
      <c r="K17" s="35">
        <v>25487</v>
      </c>
      <c r="L17" s="35">
        <v>831</v>
      </c>
      <c r="M17" s="36">
        <f t="shared" si="0"/>
        <v>-0.1707921411588037</v>
      </c>
      <c r="N17" s="35">
        <v>39955</v>
      </c>
      <c r="O17" s="35">
        <v>33131</v>
      </c>
      <c r="P17" s="35">
        <v>1159</v>
      </c>
      <c r="Q17" s="37">
        <v>1189031</v>
      </c>
      <c r="R17" s="35">
        <f t="shared" si="1"/>
        <v>1222162</v>
      </c>
      <c r="S17" s="38">
        <v>42695</v>
      </c>
      <c r="T17" s="39">
        <f t="shared" si="2"/>
        <v>43854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196</v>
      </c>
      <c r="G18" s="31" t="s">
        <v>186</v>
      </c>
      <c r="H18" s="31" t="s">
        <v>50</v>
      </c>
      <c r="I18" s="34">
        <v>1</v>
      </c>
      <c r="J18" s="34">
        <v>13</v>
      </c>
      <c r="K18" s="55">
        <v>21487</v>
      </c>
      <c r="L18" s="55">
        <v>876</v>
      </c>
      <c r="M18" s="36" t="e">
        <f t="shared" si="0"/>
        <v>#DIV/0!</v>
      </c>
      <c r="N18" s="35"/>
      <c r="O18" s="35">
        <v>29424</v>
      </c>
      <c r="P18" s="35">
        <v>1246</v>
      </c>
      <c r="Q18" s="37"/>
      <c r="R18" s="35">
        <f t="shared" si="1"/>
        <v>29424</v>
      </c>
      <c r="S18" s="38"/>
      <c r="T18" s="39">
        <f t="shared" si="2"/>
        <v>1246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6</v>
      </c>
      <c r="F19" s="31" t="s">
        <v>190</v>
      </c>
      <c r="G19" s="31" t="s">
        <v>43</v>
      </c>
      <c r="H19" s="31" t="s">
        <v>36</v>
      </c>
      <c r="I19" s="34">
        <v>2</v>
      </c>
      <c r="J19" s="34">
        <v>8</v>
      </c>
      <c r="K19" s="55">
        <v>18604</v>
      </c>
      <c r="L19" s="55">
        <v>633</v>
      </c>
      <c r="M19" s="36">
        <f t="shared" si="0"/>
        <v>-0.3704777313379174</v>
      </c>
      <c r="N19" s="35">
        <v>44502</v>
      </c>
      <c r="O19" s="35">
        <v>28015</v>
      </c>
      <c r="P19" s="35">
        <v>1049</v>
      </c>
      <c r="Q19" s="37">
        <v>44502</v>
      </c>
      <c r="R19" s="35">
        <f t="shared" si="1"/>
        <v>72517</v>
      </c>
      <c r="S19" s="38">
        <v>1675</v>
      </c>
      <c r="T19" s="39">
        <f t="shared" si="2"/>
        <v>2724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191</v>
      </c>
      <c r="G20" s="44" t="s">
        <v>43</v>
      </c>
      <c r="H20" s="31" t="s">
        <v>60</v>
      </c>
      <c r="I20" s="34">
        <v>2</v>
      </c>
      <c r="J20" s="34">
        <v>3</v>
      </c>
      <c r="K20" s="55">
        <v>15775</v>
      </c>
      <c r="L20" s="55">
        <v>499</v>
      </c>
      <c r="M20" s="36">
        <f t="shared" si="0"/>
        <v>-0.12776675316745534</v>
      </c>
      <c r="N20" s="35">
        <v>26204</v>
      </c>
      <c r="O20" s="35">
        <v>22856</v>
      </c>
      <c r="P20" s="35">
        <v>796</v>
      </c>
      <c r="Q20" s="37">
        <v>26204</v>
      </c>
      <c r="R20" s="35">
        <f t="shared" si="1"/>
        <v>49060</v>
      </c>
      <c r="S20" s="38">
        <v>989</v>
      </c>
      <c r="T20" s="39">
        <f t="shared" si="2"/>
        <v>1785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16</v>
      </c>
      <c r="F21" s="31" t="s">
        <v>142</v>
      </c>
      <c r="G21" s="44" t="s">
        <v>43</v>
      </c>
      <c r="H21" s="31" t="s">
        <v>44</v>
      </c>
      <c r="I21" s="34">
        <v>10</v>
      </c>
      <c r="J21" s="34">
        <v>11</v>
      </c>
      <c r="K21" s="55">
        <v>14882</v>
      </c>
      <c r="L21" s="55">
        <v>645</v>
      </c>
      <c r="M21" s="36">
        <f t="shared" si="0"/>
        <v>0.29858714760075533</v>
      </c>
      <c r="N21" s="35">
        <v>15359</v>
      </c>
      <c r="O21" s="35">
        <v>19945</v>
      </c>
      <c r="P21" s="35">
        <v>821</v>
      </c>
      <c r="Q21" s="37">
        <v>665778</v>
      </c>
      <c r="R21" s="35">
        <f t="shared" si="1"/>
        <v>685723</v>
      </c>
      <c r="S21" s="38">
        <v>26149</v>
      </c>
      <c r="T21" s="39">
        <f t="shared" si="2"/>
        <v>26970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149</v>
      </c>
      <c r="G22" s="44" t="s">
        <v>43</v>
      </c>
      <c r="H22" s="31" t="s">
        <v>44</v>
      </c>
      <c r="I22" s="34">
        <v>12</v>
      </c>
      <c r="J22" s="34">
        <v>12</v>
      </c>
      <c r="K22" s="55">
        <v>10486</v>
      </c>
      <c r="L22" s="55">
        <v>489</v>
      </c>
      <c r="M22" s="36">
        <f t="shared" si="0"/>
        <v>-0.014972903514162805</v>
      </c>
      <c r="N22" s="35">
        <v>17899</v>
      </c>
      <c r="O22" s="35">
        <v>17631</v>
      </c>
      <c r="P22" s="35">
        <v>724</v>
      </c>
      <c r="Q22" s="37">
        <v>553699</v>
      </c>
      <c r="R22" s="35">
        <f t="shared" si="1"/>
        <v>571330</v>
      </c>
      <c r="S22" s="38">
        <v>22795</v>
      </c>
      <c r="T22" s="39">
        <f t="shared" si="2"/>
        <v>23519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9</v>
      </c>
      <c r="F23" s="31" t="s">
        <v>170</v>
      </c>
      <c r="G23" s="44" t="s">
        <v>43</v>
      </c>
      <c r="H23" s="31" t="s">
        <v>36</v>
      </c>
      <c r="I23" s="34">
        <v>5</v>
      </c>
      <c r="J23" s="34">
        <v>6</v>
      </c>
      <c r="K23" s="55">
        <v>11456</v>
      </c>
      <c r="L23" s="55">
        <v>334</v>
      </c>
      <c r="M23" s="36">
        <f t="shared" si="0"/>
        <v>-0.37081247593376976</v>
      </c>
      <c r="N23" s="35">
        <v>25970</v>
      </c>
      <c r="O23" s="35">
        <v>16340</v>
      </c>
      <c r="P23" s="35">
        <v>506</v>
      </c>
      <c r="Q23" s="37">
        <v>238259</v>
      </c>
      <c r="R23" s="35">
        <f t="shared" si="1"/>
        <v>254599</v>
      </c>
      <c r="S23" s="38">
        <v>6614</v>
      </c>
      <c r="T23" s="39">
        <f t="shared" si="2"/>
        <v>7120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33</v>
      </c>
      <c r="F24" s="31" t="s">
        <v>197</v>
      </c>
      <c r="G24" s="44" t="s">
        <v>43</v>
      </c>
      <c r="H24" s="31" t="s">
        <v>50</v>
      </c>
      <c r="I24" s="34">
        <v>1</v>
      </c>
      <c r="J24" s="34">
        <v>1</v>
      </c>
      <c r="K24" s="55">
        <v>9306</v>
      </c>
      <c r="L24" s="55">
        <v>374</v>
      </c>
      <c r="M24" s="36" t="e">
        <f t="shared" si="0"/>
        <v>#DIV/0!</v>
      </c>
      <c r="N24" s="35"/>
      <c r="O24" s="35">
        <v>13556</v>
      </c>
      <c r="P24" s="35">
        <v>585</v>
      </c>
      <c r="Q24" s="37"/>
      <c r="R24" s="35">
        <f t="shared" si="1"/>
        <v>13556</v>
      </c>
      <c r="S24" s="38"/>
      <c r="T24" s="39">
        <f t="shared" si="2"/>
        <v>585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19</v>
      </c>
      <c r="F25" s="31" t="s">
        <v>184</v>
      </c>
      <c r="G25" s="44" t="s">
        <v>43</v>
      </c>
      <c r="H25" s="31" t="s">
        <v>106</v>
      </c>
      <c r="I25" s="34">
        <v>3</v>
      </c>
      <c r="J25" s="34">
        <v>4</v>
      </c>
      <c r="K25" s="55">
        <v>5234</v>
      </c>
      <c r="L25" s="55">
        <v>187</v>
      </c>
      <c r="M25" s="36">
        <f t="shared" si="0"/>
        <v>-0.18053691275167782</v>
      </c>
      <c r="N25" s="35">
        <v>11920</v>
      </c>
      <c r="O25" s="35">
        <v>9768</v>
      </c>
      <c r="P25" s="35">
        <v>381</v>
      </c>
      <c r="Q25" s="37">
        <v>37138</v>
      </c>
      <c r="R25" s="35">
        <f t="shared" si="1"/>
        <v>46906</v>
      </c>
      <c r="S25" s="38">
        <v>1380</v>
      </c>
      <c r="T25" s="39">
        <f t="shared" si="2"/>
        <v>1761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12</v>
      </c>
      <c r="F26" s="31" t="s">
        <v>178</v>
      </c>
      <c r="G26" s="44" t="s">
        <v>43</v>
      </c>
      <c r="H26" s="31" t="s">
        <v>44</v>
      </c>
      <c r="I26" s="34">
        <v>4</v>
      </c>
      <c r="J26" s="34">
        <v>7</v>
      </c>
      <c r="K26" s="35">
        <v>6576</v>
      </c>
      <c r="L26" s="35">
        <v>227</v>
      </c>
      <c r="M26" s="36">
        <f t="shared" si="0"/>
        <v>-0.5250125565042691</v>
      </c>
      <c r="N26" s="35">
        <v>19910</v>
      </c>
      <c r="O26" s="35">
        <v>9457</v>
      </c>
      <c r="P26" s="35">
        <v>350</v>
      </c>
      <c r="Q26" s="37">
        <v>106050</v>
      </c>
      <c r="R26" s="35">
        <f t="shared" si="1"/>
        <v>115507</v>
      </c>
      <c r="S26" s="38">
        <v>4011</v>
      </c>
      <c r="T26" s="39">
        <f t="shared" si="2"/>
        <v>4361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176</v>
      </c>
      <c r="G27" s="44" t="s">
        <v>49</v>
      </c>
      <c r="H27" s="31" t="s">
        <v>50</v>
      </c>
      <c r="I27" s="34">
        <v>4</v>
      </c>
      <c r="J27" s="34">
        <v>11</v>
      </c>
      <c r="K27" s="35">
        <v>5665</v>
      </c>
      <c r="L27" s="35">
        <v>214</v>
      </c>
      <c r="M27" s="36">
        <f t="shared" si="0"/>
        <v>-0.39403930695629685</v>
      </c>
      <c r="N27" s="35">
        <v>15468</v>
      </c>
      <c r="O27" s="35">
        <v>9373</v>
      </c>
      <c r="P27" s="35">
        <v>382</v>
      </c>
      <c r="Q27" s="37">
        <v>143172</v>
      </c>
      <c r="R27" s="35">
        <f t="shared" si="1"/>
        <v>152545</v>
      </c>
      <c r="S27" s="38">
        <v>5294</v>
      </c>
      <c r="T27" s="39">
        <f t="shared" si="2"/>
        <v>5676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183</v>
      </c>
      <c r="G28" s="44" t="s">
        <v>43</v>
      </c>
      <c r="H28" s="31" t="s">
        <v>36</v>
      </c>
      <c r="I28" s="34">
        <v>3</v>
      </c>
      <c r="J28" s="34">
        <v>10</v>
      </c>
      <c r="K28" s="55">
        <v>5620</v>
      </c>
      <c r="L28" s="55">
        <v>188</v>
      </c>
      <c r="M28" s="36">
        <f t="shared" si="0"/>
        <v>-0.5942319881681808</v>
      </c>
      <c r="N28" s="35">
        <v>18932</v>
      </c>
      <c r="O28" s="35">
        <v>7682</v>
      </c>
      <c r="P28" s="35">
        <v>271</v>
      </c>
      <c r="Q28" s="37">
        <v>64471</v>
      </c>
      <c r="R28" s="35">
        <f t="shared" si="1"/>
        <v>72153</v>
      </c>
      <c r="S28" s="38">
        <v>2509</v>
      </c>
      <c r="T28" s="39">
        <f t="shared" si="2"/>
        <v>2780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10</v>
      </c>
      <c r="F29" s="31" t="s">
        <v>152</v>
      </c>
      <c r="G29" s="44" t="s">
        <v>52</v>
      </c>
      <c r="H29" s="31" t="s">
        <v>36</v>
      </c>
      <c r="I29" s="34">
        <v>8</v>
      </c>
      <c r="J29" s="34">
        <v>4</v>
      </c>
      <c r="K29" s="35">
        <v>4787</v>
      </c>
      <c r="L29" s="35">
        <v>202</v>
      </c>
      <c r="M29" s="36">
        <f t="shared" si="0"/>
        <v>-0.7391890184849889</v>
      </c>
      <c r="N29" s="35">
        <v>23749</v>
      </c>
      <c r="O29" s="35">
        <v>6194</v>
      </c>
      <c r="P29" s="35">
        <v>268</v>
      </c>
      <c r="Q29" s="37">
        <v>1757708</v>
      </c>
      <c r="R29" s="35">
        <f t="shared" si="1"/>
        <v>1763902</v>
      </c>
      <c r="S29" s="38">
        <v>60111</v>
      </c>
      <c r="T29" s="39">
        <f t="shared" si="2"/>
        <v>60379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163</v>
      </c>
      <c r="G30" s="44" t="s">
        <v>49</v>
      </c>
      <c r="H30" s="31" t="s">
        <v>50</v>
      </c>
      <c r="I30" s="34">
        <v>6</v>
      </c>
      <c r="J30" s="34">
        <v>14</v>
      </c>
      <c r="K30" s="55">
        <v>4888</v>
      </c>
      <c r="L30" s="55">
        <v>231</v>
      </c>
      <c r="M30" s="36">
        <f t="shared" si="0"/>
        <v>-0.4803755029056772</v>
      </c>
      <c r="N30" s="35">
        <v>11185</v>
      </c>
      <c r="O30" s="35">
        <v>5812</v>
      </c>
      <c r="P30" s="35">
        <v>285</v>
      </c>
      <c r="Q30" s="37">
        <v>120508</v>
      </c>
      <c r="R30" s="35">
        <f t="shared" si="1"/>
        <v>126320</v>
      </c>
      <c r="S30" s="38">
        <v>5134</v>
      </c>
      <c r="T30" s="39">
        <f t="shared" si="2"/>
        <v>5419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6"/>
      <c r="E31" s="47"/>
      <c r="F31" s="47"/>
      <c r="G31" s="47"/>
      <c r="H31" s="47"/>
      <c r="I31" s="47"/>
      <c r="J31" s="47"/>
      <c r="K31" s="48">
        <f>SUM(K10:K30)</f>
        <v>1227184</v>
      </c>
      <c r="L31" s="48">
        <f>SUM(L10:L30)</f>
        <v>39177</v>
      </c>
      <c r="M31" s="49">
        <f t="shared" si="0"/>
        <v>0.008796157599145094</v>
      </c>
      <c r="N31" s="48">
        <v>1765771</v>
      </c>
      <c r="O31" s="48">
        <f aca="true" t="shared" si="3" ref="O31:T31">SUM(O10:O30)</f>
        <v>1781303</v>
      </c>
      <c r="P31" s="48">
        <f t="shared" si="3"/>
        <v>60924</v>
      </c>
      <c r="Q31" s="48">
        <f t="shared" si="3"/>
        <v>10980273</v>
      </c>
      <c r="R31" s="48">
        <f t="shared" si="3"/>
        <v>12761576</v>
      </c>
      <c r="S31" s="48">
        <f t="shared" si="3"/>
        <v>364378</v>
      </c>
      <c r="T31" s="48">
        <f t="shared" si="3"/>
        <v>425302</v>
      </c>
      <c r="U31" s="50"/>
      <c r="V31" s="51"/>
    </row>
    <row r="34" spans="15:16" ht="12.75">
      <c r="O34" s="52"/>
      <c r="P34" s="53"/>
    </row>
    <row r="35" ht="12.75">
      <c r="F35" s="54"/>
    </row>
    <row r="37" spans="16:256" s="1" customFormat="1" ht="12.75">
      <c r="P37" s="51"/>
      <c r="Q37" s="51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D16">
      <selection activeCell="G37" sqref="G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187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22</v>
      </c>
      <c r="N4" s="22" t="s">
        <v>7</v>
      </c>
      <c r="Q4" s="22"/>
      <c r="R4" s="2" t="s">
        <v>8</v>
      </c>
      <c r="S4" s="2"/>
      <c r="T4" s="23">
        <v>41060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181</v>
      </c>
      <c r="G10" s="31" t="s">
        <v>40</v>
      </c>
      <c r="H10" s="31" t="s">
        <v>36</v>
      </c>
      <c r="I10" s="34">
        <v>2</v>
      </c>
      <c r="J10" s="34">
        <v>15</v>
      </c>
      <c r="K10" s="55">
        <v>461470</v>
      </c>
      <c r="L10" s="55">
        <v>15599</v>
      </c>
      <c r="M10" s="36">
        <f aca="true" t="shared" si="0" ref="M10:M37">O10/N10-100%</f>
        <v>-0.3784399389616442</v>
      </c>
      <c r="N10" s="35">
        <v>937771</v>
      </c>
      <c r="O10" s="35">
        <v>582881</v>
      </c>
      <c r="P10" s="35">
        <v>20975</v>
      </c>
      <c r="Q10" s="37">
        <v>937771</v>
      </c>
      <c r="R10" s="35">
        <f aca="true" t="shared" si="1" ref="R10:R36">O10+Q10</f>
        <v>1520652</v>
      </c>
      <c r="S10" s="38">
        <v>32284</v>
      </c>
      <c r="T10" s="39">
        <f aca="true" t="shared" si="2" ref="T10:T36">S10+P10</f>
        <v>53259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189</v>
      </c>
      <c r="G11" s="31" t="s">
        <v>49</v>
      </c>
      <c r="H11" s="31" t="s">
        <v>50</v>
      </c>
      <c r="I11" s="34">
        <v>1</v>
      </c>
      <c r="J11" s="34">
        <v>27</v>
      </c>
      <c r="K11" s="55">
        <v>394831</v>
      </c>
      <c r="L11" s="55">
        <v>10302</v>
      </c>
      <c r="M11" s="36" t="e">
        <f t="shared" si="0"/>
        <v>#DIV/0!</v>
      </c>
      <c r="N11" s="35"/>
      <c r="O11" s="35">
        <v>508745</v>
      </c>
      <c r="P11" s="35">
        <v>14122</v>
      </c>
      <c r="Q11" s="37"/>
      <c r="R11" s="35">
        <f t="shared" si="1"/>
        <v>508745</v>
      </c>
      <c r="S11" s="38"/>
      <c r="T11" s="39">
        <f t="shared" si="2"/>
        <v>14122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175</v>
      </c>
      <c r="G12" s="31" t="s">
        <v>35</v>
      </c>
      <c r="H12" s="31" t="s">
        <v>36</v>
      </c>
      <c r="I12" s="34">
        <v>3</v>
      </c>
      <c r="J12" s="34">
        <v>14</v>
      </c>
      <c r="K12" s="35">
        <v>99683</v>
      </c>
      <c r="L12" s="35">
        <v>3428</v>
      </c>
      <c r="M12" s="36">
        <f t="shared" si="0"/>
        <v>-0.1901931649331352</v>
      </c>
      <c r="N12" s="35">
        <v>162866</v>
      </c>
      <c r="O12" s="35">
        <v>131890</v>
      </c>
      <c r="P12" s="35">
        <v>4894</v>
      </c>
      <c r="Q12" s="37">
        <v>385406</v>
      </c>
      <c r="R12" s="35">
        <f t="shared" si="1"/>
        <v>517296</v>
      </c>
      <c r="S12" s="38">
        <v>14844</v>
      </c>
      <c r="T12" s="39">
        <f t="shared" si="2"/>
        <v>19738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169</v>
      </c>
      <c r="G13" s="31" t="s">
        <v>57</v>
      </c>
      <c r="H13" s="31" t="s">
        <v>50</v>
      </c>
      <c r="I13" s="34">
        <v>4</v>
      </c>
      <c r="J13" s="34">
        <v>20</v>
      </c>
      <c r="K13" s="55">
        <v>92763</v>
      </c>
      <c r="L13" s="55">
        <v>2501</v>
      </c>
      <c r="M13" s="36">
        <f t="shared" si="0"/>
        <v>-0.5914726267940682</v>
      </c>
      <c r="N13" s="35">
        <v>301828</v>
      </c>
      <c r="O13" s="35">
        <v>123305</v>
      </c>
      <c r="P13" s="35">
        <v>3484</v>
      </c>
      <c r="Q13" s="37">
        <v>1965539</v>
      </c>
      <c r="R13" s="35">
        <f t="shared" si="1"/>
        <v>2088844</v>
      </c>
      <c r="S13" s="38">
        <v>51376</v>
      </c>
      <c r="T13" s="39">
        <f t="shared" si="2"/>
        <v>54860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146</v>
      </c>
      <c r="G14" s="31" t="s">
        <v>52</v>
      </c>
      <c r="H14" s="31" t="s">
        <v>36</v>
      </c>
      <c r="I14" s="34">
        <v>8</v>
      </c>
      <c r="J14" s="34">
        <v>16</v>
      </c>
      <c r="K14" s="35">
        <v>41014</v>
      </c>
      <c r="L14" s="35">
        <v>1397</v>
      </c>
      <c r="M14" s="36">
        <f t="shared" si="0"/>
        <v>-0.10464655943461243</v>
      </c>
      <c r="N14" s="35">
        <v>68201</v>
      </c>
      <c r="O14" s="35">
        <v>61064</v>
      </c>
      <c r="P14" s="35">
        <v>2144</v>
      </c>
      <c r="Q14" s="37">
        <v>1337152</v>
      </c>
      <c r="R14" s="35">
        <f t="shared" si="1"/>
        <v>1398216</v>
      </c>
      <c r="S14" s="38">
        <v>40899</v>
      </c>
      <c r="T14" s="39">
        <f t="shared" si="2"/>
        <v>43043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190</v>
      </c>
      <c r="G15" s="31" t="s">
        <v>43</v>
      </c>
      <c r="H15" s="31" t="s">
        <v>36</v>
      </c>
      <c r="I15" s="34">
        <v>1</v>
      </c>
      <c r="J15" s="34">
        <v>8</v>
      </c>
      <c r="K15" s="55">
        <v>32639</v>
      </c>
      <c r="L15" s="55">
        <v>1139</v>
      </c>
      <c r="M15" s="36" t="e">
        <f t="shared" si="0"/>
        <v>#DIV/0!</v>
      </c>
      <c r="N15" s="35"/>
      <c r="O15" s="35">
        <v>44502</v>
      </c>
      <c r="P15" s="35">
        <v>1675</v>
      </c>
      <c r="Q15" s="37"/>
      <c r="R15" s="35">
        <f t="shared" si="1"/>
        <v>44502</v>
      </c>
      <c r="S15" s="38"/>
      <c r="T15" s="39">
        <f t="shared" si="2"/>
        <v>1675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1" t="s">
        <v>147</v>
      </c>
      <c r="G16" s="31" t="s">
        <v>43</v>
      </c>
      <c r="H16" s="31" t="s">
        <v>44</v>
      </c>
      <c r="I16" s="43">
        <v>8</v>
      </c>
      <c r="J16" s="34">
        <v>8</v>
      </c>
      <c r="K16" s="35">
        <v>29783</v>
      </c>
      <c r="L16" s="35">
        <v>999</v>
      </c>
      <c r="M16" s="36">
        <f t="shared" si="0"/>
        <v>-0.3137827393731215</v>
      </c>
      <c r="N16" s="35">
        <v>58225</v>
      </c>
      <c r="O16" s="35">
        <v>39955</v>
      </c>
      <c r="P16" s="35">
        <v>1434</v>
      </c>
      <c r="Q16" s="37">
        <v>1149076</v>
      </c>
      <c r="R16" s="35">
        <f t="shared" si="1"/>
        <v>1189031</v>
      </c>
      <c r="S16" s="38">
        <v>41261</v>
      </c>
      <c r="T16" s="39">
        <f t="shared" si="2"/>
        <v>42695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191</v>
      </c>
      <c r="G17" s="31" t="s">
        <v>43</v>
      </c>
      <c r="H17" s="31" t="s">
        <v>60</v>
      </c>
      <c r="I17" s="43">
        <v>1</v>
      </c>
      <c r="J17" s="34">
        <v>3</v>
      </c>
      <c r="K17" s="55">
        <v>20814</v>
      </c>
      <c r="L17" s="55">
        <v>749</v>
      </c>
      <c r="M17" s="36" t="e">
        <f t="shared" si="0"/>
        <v>#DIV/0!</v>
      </c>
      <c r="N17" s="35"/>
      <c r="O17" s="35">
        <v>26204</v>
      </c>
      <c r="P17" s="35">
        <v>989</v>
      </c>
      <c r="Q17" s="37"/>
      <c r="R17" s="35">
        <f t="shared" si="1"/>
        <v>26204</v>
      </c>
      <c r="S17" s="38"/>
      <c r="T17" s="39">
        <f t="shared" si="2"/>
        <v>989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170</v>
      </c>
      <c r="G18" s="31" t="s">
        <v>43</v>
      </c>
      <c r="H18" s="31" t="s">
        <v>36</v>
      </c>
      <c r="I18" s="34">
        <v>4</v>
      </c>
      <c r="J18" s="34">
        <v>11</v>
      </c>
      <c r="K18" s="55">
        <v>20224</v>
      </c>
      <c r="L18" s="55">
        <v>560</v>
      </c>
      <c r="M18" s="36">
        <f t="shared" si="0"/>
        <v>-0.36798812392007985</v>
      </c>
      <c r="N18" s="35">
        <v>41091</v>
      </c>
      <c r="O18" s="35">
        <v>25970</v>
      </c>
      <c r="P18" s="35">
        <v>756</v>
      </c>
      <c r="Q18" s="37">
        <v>212289</v>
      </c>
      <c r="R18" s="35">
        <f t="shared" si="1"/>
        <v>238259</v>
      </c>
      <c r="S18" s="38">
        <v>5858</v>
      </c>
      <c r="T18" s="39">
        <f t="shared" si="2"/>
        <v>6614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152</v>
      </c>
      <c r="G19" s="31" t="s">
        <v>52</v>
      </c>
      <c r="H19" s="31" t="s">
        <v>36</v>
      </c>
      <c r="I19" s="34">
        <v>7</v>
      </c>
      <c r="J19" s="34">
        <v>11</v>
      </c>
      <c r="K19" s="35">
        <v>17277</v>
      </c>
      <c r="L19" s="35">
        <v>620</v>
      </c>
      <c r="M19" s="36">
        <f t="shared" si="0"/>
        <v>-0.4393002172065351</v>
      </c>
      <c r="N19" s="35">
        <v>42356</v>
      </c>
      <c r="O19" s="35">
        <v>23749</v>
      </c>
      <c r="P19" s="35">
        <v>908</v>
      </c>
      <c r="Q19" s="37">
        <v>1733959</v>
      </c>
      <c r="R19" s="35">
        <f t="shared" si="1"/>
        <v>1757708</v>
      </c>
      <c r="S19" s="38">
        <v>59203</v>
      </c>
      <c r="T19" s="39">
        <f t="shared" si="2"/>
        <v>60111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13</v>
      </c>
      <c r="F20" s="31" t="s">
        <v>171</v>
      </c>
      <c r="G20" s="31" t="s">
        <v>35</v>
      </c>
      <c r="H20" s="31" t="s">
        <v>36</v>
      </c>
      <c r="I20" s="34">
        <v>4</v>
      </c>
      <c r="J20" s="34">
        <v>10</v>
      </c>
      <c r="K20" s="55">
        <v>14714</v>
      </c>
      <c r="L20" s="55">
        <v>530</v>
      </c>
      <c r="M20" s="36">
        <f t="shared" si="0"/>
        <v>-0.19467229433781952</v>
      </c>
      <c r="N20" s="35">
        <v>25114</v>
      </c>
      <c r="O20" s="35">
        <v>20225</v>
      </c>
      <c r="P20" s="35">
        <v>799</v>
      </c>
      <c r="Q20" s="37">
        <v>151626</v>
      </c>
      <c r="R20" s="35">
        <f t="shared" si="1"/>
        <v>171851</v>
      </c>
      <c r="S20" s="38">
        <v>5691</v>
      </c>
      <c r="T20" s="39">
        <f t="shared" si="2"/>
        <v>6490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178</v>
      </c>
      <c r="G21" s="44" t="s">
        <v>43</v>
      </c>
      <c r="H21" s="31" t="s">
        <v>44</v>
      </c>
      <c r="I21" s="34">
        <v>3</v>
      </c>
      <c r="J21" s="34">
        <v>9</v>
      </c>
      <c r="K21" s="35">
        <v>15363</v>
      </c>
      <c r="L21" s="35">
        <v>522</v>
      </c>
      <c r="M21" s="36">
        <f t="shared" si="0"/>
        <v>-0.2408007626310772</v>
      </c>
      <c r="N21" s="35">
        <v>26225</v>
      </c>
      <c r="O21" s="35">
        <v>19910</v>
      </c>
      <c r="P21" s="35">
        <v>725</v>
      </c>
      <c r="Q21" s="37">
        <v>86140</v>
      </c>
      <c r="R21" s="35">
        <f t="shared" si="1"/>
        <v>106050</v>
      </c>
      <c r="S21" s="38">
        <v>3286</v>
      </c>
      <c r="T21" s="39">
        <f t="shared" si="2"/>
        <v>4011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6</v>
      </c>
      <c r="F22" s="31" t="s">
        <v>183</v>
      </c>
      <c r="G22" s="44" t="s">
        <v>43</v>
      </c>
      <c r="H22" s="31" t="s">
        <v>36</v>
      </c>
      <c r="I22" s="34">
        <v>2</v>
      </c>
      <c r="J22" s="34">
        <v>9</v>
      </c>
      <c r="K22" s="55">
        <v>12992</v>
      </c>
      <c r="L22" s="55">
        <v>460</v>
      </c>
      <c r="M22" s="36">
        <f t="shared" si="0"/>
        <v>-0.5842684292584378</v>
      </c>
      <c r="N22" s="35">
        <v>45539</v>
      </c>
      <c r="O22" s="35">
        <v>18932</v>
      </c>
      <c r="P22" s="35">
        <v>731</v>
      </c>
      <c r="Q22" s="37">
        <v>45539</v>
      </c>
      <c r="R22" s="35">
        <f t="shared" si="1"/>
        <v>64471</v>
      </c>
      <c r="S22" s="38">
        <v>1778</v>
      </c>
      <c r="T22" s="39">
        <f t="shared" si="2"/>
        <v>2509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18</v>
      </c>
      <c r="F23" s="31" t="s">
        <v>149</v>
      </c>
      <c r="G23" s="44" t="s">
        <v>43</v>
      </c>
      <c r="H23" s="31" t="s">
        <v>44</v>
      </c>
      <c r="I23" s="34">
        <v>11</v>
      </c>
      <c r="J23" s="34">
        <v>12</v>
      </c>
      <c r="K23" s="55">
        <v>12405</v>
      </c>
      <c r="L23" s="55">
        <v>592</v>
      </c>
      <c r="M23" s="36">
        <f t="shared" si="0"/>
        <v>0.4228139904610493</v>
      </c>
      <c r="N23" s="35">
        <v>12580</v>
      </c>
      <c r="O23" s="35">
        <v>17899</v>
      </c>
      <c r="P23" s="35">
        <v>860</v>
      </c>
      <c r="Q23" s="37">
        <v>535800</v>
      </c>
      <c r="R23" s="35">
        <f t="shared" si="1"/>
        <v>553699</v>
      </c>
      <c r="S23" s="38">
        <v>21935</v>
      </c>
      <c r="T23" s="39">
        <f t="shared" si="2"/>
        <v>22795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9</v>
      </c>
      <c r="F24" s="31" t="s">
        <v>176</v>
      </c>
      <c r="G24" s="44" t="s">
        <v>49</v>
      </c>
      <c r="H24" s="31" t="s">
        <v>50</v>
      </c>
      <c r="I24" s="34">
        <v>3</v>
      </c>
      <c r="J24" s="34">
        <v>15</v>
      </c>
      <c r="K24" s="35">
        <v>11838</v>
      </c>
      <c r="L24" s="35">
        <v>450</v>
      </c>
      <c r="M24" s="36">
        <f t="shared" si="0"/>
        <v>-0.4620200333889817</v>
      </c>
      <c r="N24" s="35">
        <v>28752</v>
      </c>
      <c r="O24" s="35">
        <v>15468</v>
      </c>
      <c r="P24" s="35">
        <v>607</v>
      </c>
      <c r="Q24" s="37">
        <v>127704</v>
      </c>
      <c r="R24" s="35">
        <f t="shared" si="1"/>
        <v>143172</v>
      </c>
      <c r="S24" s="38">
        <v>4687</v>
      </c>
      <c r="T24" s="39">
        <f t="shared" si="2"/>
        <v>5294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15</v>
      </c>
      <c r="F25" s="31" t="s">
        <v>142</v>
      </c>
      <c r="G25" s="44" t="s">
        <v>43</v>
      </c>
      <c r="H25" s="31" t="s">
        <v>44</v>
      </c>
      <c r="I25" s="34">
        <v>9</v>
      </c>
      <c r="J25" s="34">
        <v>10</v>
      </c>
      <c r="K25" s="55">
        <v>13611</v>
      </c>
      <c r="L25" s="55">
        <v>584</v>
      </c>
      <c r="M25" s="36">
        <f t="shared" si="0"/>
        <v>-0.02414384649596546</v>
      </c>
      <c r="N25" s="35">
        <v>15739</v>
      </c>
      <c r="O25" s="35">
        <v>15359</v>
      </c>
      <c r="P25" s="35">
        <v>668</v>
      </c>
      <c r="Q25" s="37">
        <v>650419</v>
      </c>
      <c r="R25" s="35">
        <f t="shared" si="1"/>
        <v>665778</v>
      </c>
      <c r="S25" s="38">
        <v>25481</v>
      </c>
      <c r="T25" s="39">
        <f t="shared" si="2"/>
        <v>26149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22</v>
      </c>
      <c r="F26" s="31" t="s">
        <v>41</v>
      </c>
      <c r="G26" s="44" t="s">
        <v>40</v>
      </c>
      <c r="H26" s="31" t="s">
        <v>36</v>
      </c>
      <c r="I26" s="34">
        <v>26</v>
      </c>
      <c r="J26" s="34">
        <v>7</v>
      </c>
      <c r="K26" s="35">
        <v>9906</v>
      </c>
      <c r="L26" s="35">
        <v>363</v>
      </c>
      <c r="M26" s="36">
        <f t="shared" si="0"/>
        <v>1.0360263476273692</v>
      </c>
      <c r="N26" s="35">
        <v>7439</v>
      </c>
      <c r="O26" s="35">
        <v>15146</v>
      </c>
      <c r="P26" s="35">
        <v>545</v>
      </c>
      <c r="Q26" s="37">
        <v>3949039.56</v>
      </c>
      <c r="R26" s="35">
        <f t="shared" si="1"/>
        <v>3964185.56</v>
      </c>
      <c r="S26" s="38">
        <v>124890</v>
      </c>
      <c r="T26" s="39">
        <f t="shared" si="2"/>
        <v>125435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14</v>
      </c>
      <c r="F27" s="31" t="s">
        <v>177</v>
      </c>
      <c r="G27" s="44" t="s">
        <v>52</v>
      </c>
      <c r="H27" s="31" t="s">
        <v>36</v>
      </c>
      <c r="I27" s="34">
        <v>3</v>
      </c>
      <c r="J27" s="34">
        <v>9</v>
      </c>
      <c r="K27" s="35">
        <v>11601</v>
      </c>
      <c r="L27" s="35">
        <v>424</v>
      </c>
      <c r="M27" s="36">
        <f t="shared" si="0"/>
        <v>-0.26224783861671475</v>
      </c>
      <c r="N27" s="35">
        <v>19432</v>
      </c>
      <c r="O27" s="35">
        <v>14336</v>
      </c>
      <c r="P27" s="35">
        <v>550</v>
      </c>
      <c r="Q27" s="37">
        <v>85056</v>
      </c>
      <c r="R27" s="35">
        <f t="shared" si="1"/>
        <v>99392</v>
      </c>
      <c r="S27" s="38">
        <v>3121</v>
      </c>
      <c r="T27" s="39">
        <f t="shared" si="2"/>
        <v>3671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12</v>
      </c>
      <c r="F28" s="31" t="s">
        <v>184</v>
      </c>
      <c r="G28" s="44" t="s">
        <v>43</v>
      </c>
      <c r="H28" s="31" t="s">
        <v>106</v>
      </c>
      <c r="I28" s="34">
        <v>2</v>
      </c>
      <c r="J28" s="34">
        <v>4</v>
      </c>
      <c r="K28" s="55">
        <v>7434</v>
      </c>
      <c r="L28" s="55">
        <v>270</v>
      </c>
      <c r="M28" s="36">
        <f t="shared" si="0"/>
        <v>-0.5273217543024824</v>
      </c>
      <c r="N28" s="35">
        <v>25218</v>
      </c>
      <c r="O28" s="35">
        <v>11920</v>
      </c>
      <c r="P28" s="35">
        <v>477</v>
      </c>
      <c r="Q28" s="37">
        <v>25218</v>
      </c>
      <c r="R28" s="35">
        <f t="shared" si="1"/>
        <v>37138</v>
      </c>
      <c r="S28" s="38">
        <v>903</v>
      </c>
      <c r="T28" s="39">
        <f t="shared" si="2"/>
        <v>1380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163</v>
      </c>
      <c r="G29" s="44" t="s">
        <v>49</v>
      </c>
      <c r="H29" s="31" t="s">
        <v>50</v>
      </c>
      <c r="I29" s="34">
        <v>5</v>
      </c>
      <c r="J29" s="34">
        <v>14</v>
      </c>
      <c r="K29" s="55">
        <v>8355</v>
      </c>
      <c r="L29" s="55">
        <v>411</v>
      </c>
      <c r="M29" s="36">
        <f t="shared" si="0"/>
        <v>-0.24887515949231076</v>
      </c>
      <c r="N29" s="35">
        <v>14891</v>
      </c>
      <c r="O29" s="35">
        <v>11185</v>
      </c>
      <c r="P29" s="35">
        <v>551</v>
      </c>
      <c r="Q29" s="37">
        <v>109323</v>
      </c>
      <c r="R29" s="35">
        <f t="shared" si="1"/>
        <v>120508</v>
      </c>
      <c r="S29" s="38">
        <v>4583</v>
      </c>
      <c r="T29" s="39">
        <f t="shared" si="2"/>
        <v>5134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154</v>
      </c>
      <c r="G30" s="44" t="s">
        <v>38</v>
      </c>
      <c r="H30" s="31" t="s">
        <v>36</v>
      </c>
      <c r="I30" s="34">
        <v>7</v>
      </c>
      <c r="J30" s="34">
        <v>4</v>
      </c>
      <c r="K30" s="35">
        <v>3964</v>
      </c>
      <c r="L30" s="35">
        <v>124</v>
      </c>
      <c r="M30" s="36">
        <f t="shared" si="0"/>
        <v>-0.3344584532909759</v>
      </c>
      <c r="N30" s="35">
        <v>10073</v>
      </c>
      <c r="O30" s="35">
        <v>6704</v>
      </c>
      <c r="P30" s="35">
        <v>231</v>
      </c>
      <c r="Q30" s="37">
        <v>167216</v>
      </c>
      <c r="R30" s="35">
        <f t="shared" si="1"/>
        <v>173920</v>
      </c>
      <c r="S30" s="38">
        <v>5759</v>
      </c>
      <c r="T30" s="39">
        <f t="shared" si="2"/>
        <v>5990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11</v>
      </c>
      <c r="F31" s="31" t="s">
        <v>172</v>
      </c>
      <c r="G31" s="44" t="s">
        <v>43</v>
      </c>
      <c r="H31" s="31" t="s">
        <v>60</v>
      </c>
      <c r="I31" s="34">
        <v>4</v>
      </c>
      <c r="J31" s="34">
        <v>4</v>
      </c>
      <c r="K31" s="55">
        <v>5085</v>
      </c>
      <c r="L31" s="55">
        <v>168</v>
      </c>
      <c r="M31" s="36">
        <f t="shared" si="0"/>
        <v>-0.7438161853776719</v>
      </c>
      <c r="N31" s="35">
        <v>25591</v>
      </c>
      <c r="O31" s="35">
        <v>6556</v>
      </c>
      <c r="P31" s="35">
        <v>229</v>
      </c>
      <c r="Q31" s="37">
        <v>110821</v>
      </c>
      <c r="R31" s="35">
        <f t="shared" si="1"/>
        <v>117377</v>
      </c>
      <c r="S31" s="38">
        <v>4061</v>
      </c>
      <c r="T31" s="39">
        <f t="shared" si="2"/>
        <v>4290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157</v>
      </c>
      <c r="G32" s="44" t="s">
        <v>52</v>
      </c>
      <c r="H32" s="31" t="s">
        <v>36</v>
      </c>
      <c r="I32" s="34">
        <v>6</v>
      </c>
      <c r="J32" s="34">
        <v>7</v>
      </c>
      <c r="K32" s="55">
        <v>3248</v>
      </c>
      <c r="L32" s="55">
        <v>111</v>
      </c>
      <c r="M32" s="36">
        <f t="shared" si="0"/>
        <v>-0.3480008244023083</v>
      </c>
      <c r="N32" s="35">
        <v>9704</v>
      </c>
      <c r="O32" s="35">
        <v>6327</v>
      </c>
      <c r="P32" s="35">
        <v>266</v>
      </c>
      <c r="Q32" s="37">
        <v>770554</v>
      </c>
      <c r="R32" s="35">
        <f t="shared" si="1"/>
        <v>776881</v>
      </c>
      <c r="S32" s="38">
        <v>24713</v>
      </c>
      <c r="T32" s="39">
        <f t="shared" si="2"/>
        <v>24979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25</v>
      </c>
      <c r="F33" s="31" t="s">
        <v>37</v>
      </c>
      <c r="G33" s="44" t="s">
        <v>38</v>
      </c>
      <c r="H33" s="31" t="s">
        <v>36</v>
      </c>
      <c r="I33" s="34">
        <v>23</v>
      </c>
      <c r="J33" s="34">
        <v>10</v>
      </c>
      <c r="K33" s="35">
        <v>4580</v>
      </c>
      <c r="L33" s="35">
        <v>264</v>
      </c>
      <c r="M33" s="36">
        <f t="shared" si="0"/>
        <v>0.04341611577630866</v>
      </c>
      <c r="N33" s="35">
        <v>5597</v>
      </c>
      <c r="O33" s="35">
        <v>5840</v>
      </c>
      <c r="P33" s="35">
        <v>348</v>
      </c>
      <c r="Q33" s="37">
        <v>2588924</v>
      </c>
      <c r="R33" s="35">
        <f t="shared" si="1"/>
        <v>2594764</v>
      </c>
      <c r="S33" s="38">
        <v>105439</v>
      </c>
      <c r="T33" s="39">
        <f t="shared" si="2"/>
        <v>105787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17</v>
      </c>
      <c r="F34" s="31" t="s">
        <v>162</v>
      </c>
      <c r="G34" s="44" t="s">
        <v>35</v>
      </c>
      <c r="H34" s="31" t="s">
        <v>36</v>
      </c>
      <c r="I34" s="34">
        <v>5</v>
      </c>
      <c r="J34" s="34">
        <v>5</v>
      </c>
      <c r="K34" s="55">
        <v>3858</v>
      </c>
      <c r="L34" s="55">
        <v>135</v>
      </c>
      <c r="M34" s="36">
        <f t="shared" si="0"/>
        <v>-0.6304231795653832</v>
      </c>
      <c r="N34" s="35">
        <v>13115</v>
      </c>
      <c r="O34" s="35">
        <v>4847</v>
      </c>
      <c r="P34" s="35">
        <v>178</v>
      </c>
      <c r="Q34" s="37">
        <v>234496</v>
      </c>
      <c r="R34" s="35">
        <f t="shared" si="1"/>
        <v>239343</v>
      </c>
      <c r="S34" s="38">
        <v>8585</v>
      </c>
      <c r="T34" s="39">
        <f t="shared" si="2"/>
        <v>8763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19</v>
      </c>
      <c r="F35" s="31" t="s">
        <v>158</v>
      </c>
      <c r="G35" s="44" t="s">
        <v>43</v>
      </c>
      <c r="H35" s="31" t="s">
        <v>60</v>
      </c>
      <c r="I35" s="34">
        <v>6</v>
      </c>
      <c r="J35" s="34">
        <v>3</v>
      </c>
      <c r="K35" s="55">
        <v>2623</v>
      </c>
      <c r="L35" s="55">
        <v>85</v>
      </c>
      <c r="M35" s="36">
        <f t="shared" si="0"/>
        <v>-0.7003874663072776</v>
      </c>
      <c r="N35" s="35">
        <v>11872</v>
      </c>
      <c r="O35" s="35">
        <v>3557</v>
      </c>
      <c r="P35" s="35">
        <v>125</v>
      </c>
      <c r="Q35" s="37">
        <v>171536</v>
      </c>
      <c r="R35" s="35">
        <f t="shared" si="1"/>
        <v>175093</v>
      </c>
      <c r="S35" s="38">
        <v>6246</v>
      </c>
      <c r="T35" s="39">
        <f t="shared" si="2"/>
        <v>6371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>
        <v>24</v>
      </c>
      <c r="F36" s="31" t="s">
        <v>133</v>
      </c>
      <c r="G36" s="44" t="s">
        <v>43</v>
      </c>
      <c r="H36" s="31" t="s">
        <v>44</v>
      </c>
      <c r="I36" s="34">
        <v>10</v>
      </c>
      <c r="J36" s="34">
        <v>3</v>
      </c>
      <c r="K36" s="55">
        <v>2806</v>
      </c>
      <c r="L36" s="55">
        <v>121</v>
      </c>
      <c r="M36" s="36">
        <f t="shared" si="0"/>
        <v>-0.4925304173725551</v>
      </c>
      <c r="N36" s="35">
        <v>6493</v>
      </c>
      <c r="O36" s="35">
        <v>3295</v>
      </c>
      <c r="P36" s="35">
        <v>140</v>
      </c>
      <c r="Q36" s="37">
        <v>1186869</v>
      </c>
      <c r="R36" s="35">
        <f t="shared" si="1"/>
        <v>1190164</v>
      </c>
      <c r="S36" s="38">
        <v>40604</v>
      </c>
      <c r="T36" s="39">
        <f t="shared" si="2"/>
        <v>40744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6"/>
      <c r="E37" s="47"/>
      <c r="F37" s="47"/>
      <c r="G37" s="47"/>
      <c r="H37" s="47"/>
      <c r="I37" s="47"/>
      <c r="J37" s="47"/>
      <c r="K37" s="48">
        <f>SUM(K10:K36)</f>
        <v>1354881</v>
      </c>
      <c r="L37" s="48">
        <f>SUM(L10:L36)</f>
        <v>42908</v>
      </c>
      <c r="M37" s="49">
        <f t="shared" si="0"/>
        <v>-0.0837506544560348</v>
      </c>
      <c r="N37" s="48">
        <v>1927173</v>
      </c>
      <c r="O37" s="48">
        <f aca="true" t="shared" si="3" ref="O37:T37">SUM(O10:O36)</f>
        <v>1765771</v>
      </c>
      <c r="P37" s="48">
        <f t="shared" si="3"/>
        <v>59411</v>
      </c>
      <c r="Q37" s="48">
        <f t="shared" si="3"/>
        <v>18717472.560000002</v>
      </c>
      <c r="R37" s="48">
        <f t="shared" si="3"/>
        <v>20483243.560000002</v>
      </c>
      <c r="S37" s="48">
        <f t="shared" si="3"/>
        <v>637487</v>
      </c>
      <c r="T37" s="48">
        <f t="shared" si="3"/>
        <v>696898</v>
      </c>
      <c r="U37" s="50"/>
      <c r="V37" s="51"/>
    </row>
    <row r="40" spans="15:16" ht="12.75">
      <c r="O40" s="52"/>
      <c r="P40" s="53"/>
    </row>
    <row r="41" ht="12.75">
      <c r="F41" s="54"/>
    </row>
    <row r="43" spans="16:256" s="1" customFormat="1" ht="12.75">
      <c r="P43" s="51"/>
      <c r="Q43" s="51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D1">
      <selection activeCell="L39" sqref="L39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179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180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21</v>
      </c>
      <c r="N4" s="22" t="s">
        <v>7</v>
      </c>
      <c r="Q4" s="22"/>
      <c r="R4" s="2" t="s">
        <v>8</v>
      </c>
      <c r="S4" s="2"/>
      <c r="T4" s="23">
        <v>41053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181</v>
      </c>
      <c r="G10" s="31" t="s">
        <v>40</v>
      </c>
      <c r="H10" s="31" t="s">
        <v>36</v>
      </c>
      <c r="I10" s="34">
        <v>1</v>
      </c>
      <c r="J10" s="34">
        <v>15</v>
      </c>
      <c r="K10" s="55">
        <v>658928</v>
      </c>
      <c r="L10" s="55">
        <v>20938</v>
      </c>
      <c r="M10" s="36" t="e">
        <f aca="true" t="shared" si="0" ref="M10:M37">O10/N10-100%</f>
        <v>#DIV/0!</v>
      </c>
      <c r="N10" s="35"/>
      <c r="O10" s="35">
        <v>937771</v>
      </c>
      <c r="P10" s="35">
        <v>32284</v>
      </c>
      <c r="Q10" s="37"/>
      <c r="R10" s="35">
        <f aca="true" t="shared" si="1" ref="R10:R36">O10+Q10</f>
        <v>937771</v>
      </c>
      <c r="S10" s="38"/>
      <c r="T10" s="39">
        <f aca="true" t="shared" si="2" ref="T10:T36">S10+P10</f>
        <v>32284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169</v>
      </c>
      <c r="G11" s="31" t="s">
        <v>57</v>
      </c>
      <c r="H11" s="31" t="s">
        <v>50</v>
      </c>
      <c r="I11" s="34">
        <v>3</v>
      </c>
      <c r="J11" s="34">
        <v>24</v>
      </c>
      <c r="K11" s="55">
        <v>205047</v>
      </c>
      <c r="L11" s="55">
        <v>5283</v>
      </c>
      <c r="M11" s="36">
        <f t="shared" si="0"/>
        <v>-0.5130329841952076</v>
      </c>
      <c r="N11" s="35">
        <v>619812</v>
      </c>
      <c r="O11" s="35">
        <v>301828</v>
      </c>
      <c r="P11" s="35">
        <v>8245</v>
      </c>
      <c r="Q11" s="37">
        <v>1663711</v>
      </c>
      <c r="R11" s="35">
        <f t="shared" si="1"/>
        <v>1965539</v>
      </c>
      <c r="S11" s="38">
        <v>43131</v>
      </c>
      <c r="T11" s="39">
        <f t="shared" si="2"/>
        <v>51376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175</v>
      </c>
      <c r="G12" s="31" t="s">
        <v>35</v>
      </c>
      <c r="H12" s="31" t="s">
        <v>36</v>
      </c>
      <c r="I12" s="34">
        <v>2</v>
      </c>
      <c r="J12" s="34">
        <v>12</v>
      </c>
      <c r="K12" s="35">
        <v>108016</v>
      </c>
      <c r="L12" s="35">
        <v>3728</v>
      </c>
      <c r="M12" s="36">
        <f t="shared" si="0"/>
        <v>-0.2681495461490069</v>
      </c>
      <c r="N12" s="35">
        <v>222540</v>
      </c>
      <c r="O12" s="35">
        <v>162866</v>
      </c>
      <c r="P12" s="35">
        <v>6169</v>
      </c>
      <c r="Q12" s="37">
        <v>222540</v>
      </c>
      <c r="R12" s="35">
        <f t="shared" si="1"/>
        <v>385406</v>
      </c>
      <c r="S12" s="38">
        <v>8675</v>
      </c>
      <c r="T12" s="39">
        <f t="shared" si="2"/>
        <v>14844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146</v>
      </c>
      <c r="G13" s="31" t="s">
        <v>52</v>
      </c>
      <c r="H13" s="31" t="s">
        <v>36</v>
      </c>
      <c r="I13" s="34">
        <v>7</v>
      </c>
      <c r="J13" s="34">
        <v>15</v>
      </c>
      <c r="K13" s="35">
        <v>46917</v>
      </c>
      <c r="L13" s="35">
        <v>1582</v>
      </c>
      <c r="M13" s="36">
        <f t="shared" si="0"/>
        <v>-0.18311394315418794</v>
      </c>
      <c r="N13" s="35">
        <v>83489</v>
      </c>
      <c r="O13" s="35">
        <v>68201</v>
      </c>
      <c r="P13" s="35">
        <v>2237</v>
      </c>
      <c r="Q13" s="37">
        <v>1268951</v>
      </c>
      <c r="R13" s="35">
        <f t="shared" si="1"/>
        <v>1337152</v>
      </c>
      <c r="S13" s="38">
        <v>38662</v>
      </c>
      <c r="T13" s="39">
        <f t="shared" si="2"/>
        <v>40899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147</v>
      </c>
      <c r="G14" s="31" t="s">
        <v>43</v>
      </c>
      <c r="H14" s="31" t="s">
        <v>44</v>
      </c>
      <c r="I14" s="34">
        <v>7</v>
      </c>
      <c r="J14" s="34">
        <v>9</v>
      </c>
      <c r="K14" s="35">
        <v>37408</v>
      </c>
      <c r="L14" s="35">
        <v>1205</v>
      </c>
      <c r="M14" s="36">
        <f t="shared" si="0"/>
        <v>-0.37463750993491285</v>
      </c>
      <c r="N14" s="35">
        <v>93106</v>
      </c>
      <c r="O14" s="35">
        <v>58225</v>
      </c>
      <c r="P14" s="35">
        <v>2061</v>
      </c>
      <c r="Q14" s="37">
        <v>1090851</v>
      </c>
      <c r="R14" s="35">
        <f t="shared" si="1"/>
        <v>1149076</v>
      </c>
      <c r="S14" s="38">
        <v>39200</v>
      </c>
      <c r="T14" s="39">
        <f t="shared" si="2"/>
        <v>41261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183</v>
      </c>
      <c r="G15" s="31" t="s">
        <v>43</v>
      </c>
      <c r="H15" s="31" t="s">
        <v>36</v>
      </c>
      <c r="I15" s="34">
        <v>1</v>
      </c>
      <c r="J15" s="34">
        <v>9</v>
      </c>
      <c r="K15" s="55">
        <v>31429</v>
      </c>
      <c r="L15" s="55">
        <v>1147</v>
      </c>
      <c r="M15" s="36" t="e">
        <f t="shared" si="0"/>
        <v>#DIV/0!</v>
      </c>
      <c r="N15" s="35"/>
      <c r="O15" s="35">
        <v>45539</v>
      </c>
      <c r="P15" s="35">
        <v>1778</v>
      </c>
      <c r="Q15" s="37"/>
      <c r="R15" s="35">
        <f t="shared" si="1"/>
        <v>45539</v>
      </c>
      <c r="S15" s="38"/>
      <c r="T15" s="39">
        <f t="shared" si="2"/>
        <v>1778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152</v>
      </c>
      <c r="G16" s="31" t="s">
        <v>52</v>
      </c>
      <c r="H16" s="31" t="s">
        <v>36</v>
      </c>
      <c r="I16" s="43">
        <v>6</v>
      </c>
      <c r="J16" s="34">
        <v>11</v>
      </c>
      <c r="K16" s="35">
        <v>29037</v>
      </c>
      <c r="L16" s="35">
        <v>1170</v>
      </c>
      <c r="M16" s="36">
        <f t="shared" si="0"/>
        <v>-0.42831691186394927</v>
      </c>
      <c r="N16" s="35">
        <v>74090</v>
      </c>
      <c r="O16" s="35">
        <v>42356</v>
      </c>
      <c r="P16" s="35">
        <v>1738</v>
      </c>
      <c r="Q16" s="37">
        <v>1691603</v>
      </c>
      <c r="R16" s="35">
        <f t="shared" si="1"/>
        <v>1733959</v>
      </c>
      <c r="S16" s="38">
        <v>57465</v>
      </c>
      <c r="T16" s="39">
        <f t="shared" si="2"/>
        <v>59203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170</v>
      </c>
      <c r="G17" s="31" t="s">
        <v>43</v>
      </c>
      <c r="H17" s="31" t="s">
        <v>36</v>
      </c>
      <c r="I17" s="43">
        <v>3</v>
      </c>
      <c r="J17" s="34">
        <v>11</v>
      </c>
      <c r="K17" s="55">
        <v>33613</v>
      </c>
      <c r="L17" s="55">
        <v>878</v>
      </c>
      <c r="M17" s="36">
        <f t="shared" si="0"/>
        <v>-0.4620822369712917</v>
      </c>
      <c r="N17" s="35">
        <v>76389</v>
      </c>
      <c r="O17" s="35">
        <v>41091</v>
      </c>
      <c r="P17" s="35">
        <v>1096</v>
      </c>
      <c r="Q17" s="37">
        <v>171198</v>
      </c>
      <c r="R17" s="35">
        <f t="shared" si="1"/>
        <v>212289</v>
      </c>
      <c r="S17" s="38">
        <v>4762</v>
      </c>
      <c r="T17" s="39">
        <f t="shared" si="2"/>
        <v>5858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3</v>
      </c>
      <c r="F18" s="31" t="s">
        <v>176</v>
      </c>
      <c r="G18" s="31" t="s">
        <v>49</v>
      </c>
      <c r="H18" s="31" t="s">
        <v>50</v>
      </c>
      <c r="I18" s="34">
        <v>2</v>
      </c>
      <c r="J18" s="34">
        <v>15</v>
      </c>
      <c r="K18" s="35">
        <v>19211</v>
      </c>
      <c r="L18" s="35">
        <v>724</v>
      </c>
      <c r="M18" s="36">
        <f t="shared" si="0"/>
        <v>-0.7094348775163716</v>
      </c>
      <c r="N18" s="35">
        <v>98952</v>
      </c>
      <c r="O18" s="35">
        <v>28752</v>
      </c>
      <c r="P18" s="35">
        <v>1134</v>
      </c>
      <c r="Q18" s="37">
        <v>98952</v>
      </c>
      <c r="R18" s="35">
        <f t="shared" si="1"/>
        <v>127704</v>
      </c>
      <c r="S18" s="38">
        <v>3553</v>
      </c>
      <c r="T18" s="39">
        <f t="shared" si="2"/>
        <v>4687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178</v>
      </c>
      <c r="G19" s="31" t="s">
        <v>43</v>
      </c>
      <c r="H19" s="31" t="s">
        <v>44</v>
      </c>
      <c r="I19" s="34">
        <v>2</v>
      </c>
      <c r="J19" s="34">
        <v>9</v>
      </c>
      <c r="K19" s="35">
        <v>16419</v>
      </c>
      <c r="L19" s="35">
        <v>570</v>
      </c>
      <c r="M19" s="36">
        <f t="shared" si="0"/>
        <v>-0.5622965868313444</v>
      </c>
      <c r="N19" s="35">
        <v>59915</v>
      </c>
      <c r="O19" s="35">
        <v>26225</v>
      </c>
      <c r="P19" s="35">
        <v>984</v>
      </c>
      <c r="Q19" s="37">
        <v>59915</v>
      </c>
      <c r="R19" s="35">
        <f t="shared" si="1"/>
        <v>86140</v>
      </c>
      <c r="S19" s="38">
        <v>2302</v>
      </c>
      <c r="T19" s="39">
        <f t="shared" si="2"/>
        <v>3286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13</v>
      </c>
      <c r="F20" s="31" t="s">
        <v>172</v>
      </c>
      <c r="G20" s="31" t="s">
        <v>43</v>
      </c>
      <c r="H20" s="31" t="s">
        <v>60</v>
      </c>
      <c r="I20" s="34">
        <v>3</v>
      </c>
      <c r="J20" s="34">
        <v>9</v>
      </c>
      <c r="K20" s="55">
        <v>21173</v>
      </c>
      <c r="L20" s="55">
        <v>755</v>
      </c>
      <c r="M20" s="36">
        <f t="shared" si="0"/>
        <v>-0.3126242277733011</v>
      </c>
      <c r="N20" s="35">
        <v>37230</v>
      </c>
      <c r="O20" s="35">
        <v>25591</v>
      </c>
      <c r="P20" s="35">
        <v>943</v>
      </c>
      <c r="Q20" s="37">
        <v>85230</v>
      </c>
      <c r="R20" s="35">
        <f t="shared" si="1"/>
        <v>110821</v>
      </c>
      <c r="S20" s="38">
        <v>3118</v>
      </c>
      <c r="T20" s="39">
        <f t="shared" si="2"/>
        <v>4061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 t="s">
        <v>33</v>
      </c>
      <c r="F21" s="31" t="s">
        <v>184</v>
      </c>
      <c r="G21" s="44" t="s">
        <v>43</v>
      </c>
      <c r="H21" s="31" t="s">
        <v>106</v>
      </c>
      <c r="I21" s="34">
        <v>1</v>
      </c>
      <c r="J21" s="34">
        <v>4</v>
      </c>
      <c r="K21" s="55">
        <v>20394</v>
      </c>
      <c r="L21" s="55">
        <v>700</v>
      </c>
      <c r="M21" s="36" t="e">
        <f t="shared" si="0"/>
        <v>#DIV/0!</v>
      </c>
      <c r="N21" s="35"/>
      <c r="O21" s="35">
        <v>25218</v>
      </c>
      <c r="P21" s="35">
        <v>903</v>
      </c>
      <c r="Q21" s="37"/>
      <c r="R21" s="35">
        <f t="shared" si="1"/>
        <v>25218</v>
      </c>
      <c r="S21" s="38"/>
      <c r="T21" s="39">
        <f t="shared" si="2"/>
        <v>903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171</v>
      </c>
      <c r="G22" s="44" t="s">
        <v>35</v>
      </c>
      <c r="H22" s="31" t="s">
        <v>36</v>
      </c>
      <c r="I22" s="34">
        <v>3</v>
      </c>
      <c r="J22" s="34">
        <v>12</v>
      </c>
      <c r="K22" s="55">
        <v>16360</v>
      </c>
      <c r="L22" s="55">
        <v>564</v>
      </c>
      <c r="M22" s="36">
        <f t="shared" si="0"/>
        <v>-0.5421330902461258</v>
      </c>
      <c r="N22" s="35">
        <v>54850</v>
      </c>
      <c r="O22" s="35">
        <v>25114</v>
      </c>
      <c r="P22" s="35">
        <v>940</v>
      </c>
      <c r="Q22" s="37">
        <v>126512</v>
      </c>
      <c r="R22" s="35">
        <f t="shared" si="1"/>
        <v>151626</v>
      </c>
      <c r="S22" s="38">
        <v>4751</v>
      </c>
      <c r="T22" s="39">
        <f t="shared" si="2"/>
        <v>5691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177</v>
      </c>
      <c r="G23" s="44" t="s">
        <v>52</v>
      </c>
      <c r="H23" s="31" t="s">
        <v>36</v>
      </c>
      <c r="I23" s="34">
        <v>2</v>
      </c>
      <c r="J23" s="34">
        <v>9</v>
      </c>
      <c r="K23" s="35">
        <v>15114</v>
      </c>
      <c r="L23" s="35">
        <v>561</v>
      </c>
      <c r="M23" s="36">
        <f t="shared" si="0"/>
        <v>-0.7038888211629892</v>
      </c>
      <c r="N23" s="35">
        <v>65624</v>
      </c>
      <c r="O23" s="35">
        <v>19432</v>
      </c>
      <c r="P23" s="35">
        <v>771</v>
      </c>
      <c r="Q23" s="37">
        <v>65624</v>
      </c>
      <c r="R23" s="35">
        <f t="shared" si="1"/>
        <v>85056</v>
      </c>
      <c r="S23" s="38">
        <v>2350</v>
      </c>
      <c r="T23" s="39">
        <f t="shared" si="2"/>
        <v>3121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142</v>
      </c>
      <c r="G24" s="44" t="s">
        <v>43</v>
      </c>
      <c r="H24" s="31" t="s">
        <v>44</v>
      </c>
      <c r="I24" s="34">
        <v>8</v>
      </c>
      <c r="J24" s="34">
        <v>11</v>
      </c>
      <c r="K24" s="55">
        <v>11136</v>
      </c>
      <c r="L24" s="55">
        <v>460</v>
      </c>
      <c r="M24" s="36">
        <f t="shared" si="0"/>
        <v>-0.20203812614074224</v>
      </c>
      <c r="N24" s="35">
        <v>19724</v>
      </c>
      <c r="O24" s="35">
        <v>15739</v>
      </c>
      <c r="P24" s="35">
        <v>668</v>
      </c>
      <c r="Q24" s="37">
        <v>634680</v>
      </c>
      <c r="R24" s="35">
        <f t="shared" si="1"/>
        <v>650419</v>
      </c>
      <c r="S24" s="38">
        <v>24813</v>
      </c>
      <c r="T24" s="39">
        <f t="shared" si="2"/>
        <v>25481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15</v>
      </c>
      <c r="F25" s="31" t="s">
        <v>163</v>
      </c>
      <c r="G25" s="44" t="s">
        <v>49</v>
      </c>
      <c r="H25" s="31" t="s">
        <v>50</v>
      </c>
      <c r="I25" s="34">
        <v>4</v>
      </c>
      <c r="J25" s="34">
        <v>14</v>
      </c>
      <c r="K25" s="55">
        <v>11398</v>
      </c>
      <c r="L25" s="55">
        <v>522</v>
      </c>
      <c r="M25" s="36">
        <f t="shared" si="0"/>
        <v>-0.13414350505872774</v>
      </c>
      <c r="N25" s="35">
        <v>17198</v>
      </c>
      <c r="O25" s="35">
        <v>14891</v>
      </c>
      <c r="P25" s="35">
        <v>676</v>
      </c>
      <c r="Q25" s="37">
        <v>94432</v>
      </c>
      <c r="R25" s="35">
        <f t="shared" si="1"/>
        <v>109323</v>
      </c>
      <c r="S25" s="38">
        <v>3907</v>
      </c>
      <c r="T25" s="39">
        <f t="shared" si="2"/>
        <v>4583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162</v>
      </c>
      <c r="G26" s="44" t="s">
        <v>35</v>
      </c>
      <c r="H26" s="31" t="s">
        <v>36</v>
      </c>
      <c r="I26" s="34">
        <v>4</v>
      </c>
      <c r="J26" s="34">
        <v>10</v>
      </c>
      <c r="K26" s="55">
        <v>8362</v>
      </c>
      <c r="L26" s="55">
        <v>297</v>
      </c>
      <c r="M26" s="36">
        <f t="shared" si="0"/>
        <v>-0.7028570133901262</v>
      </c>
      <c r="N26" s="35">
        <v>44137</v>
      </c>
      <c r="O26" s="35">
        <v>13115</v>
      </c>
      <c r="P26" s="35">
        <v>502</v>
      </c>
      <c r="Q26" s="37">
        <v>221381</v>
      </c>
      <c r="R26" s="35">
        <f t="shared" si="1"/>
        <v>234496</v>
      </c>
      <c r="S26" s="38">
        <v>8083</v>
      </c>
      <c r="T26" s="39">
        <f t="shared" si="2"/>
        <v>8585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149</v>
      </c>
      <c r="G27" s="44" t="s">
        <v>43</v>
      </c>
      <c r="H27" s="31" t="s">
        <v>44</v>
      </c>
      <c r="I27" s="34">
        <v>10</v>
      </c>
      <c r="J27" s="34">
        <v>12</v>
      </c>
      <c r="K27" s="55">
        <v>10739</v>
      </c>
      <c r="L27" s="55">
        <v>506</v>
      </c>
      <c r="M27" s="36">
        <f t="shared" si="0"/>
        <v>-0.1296526912965269</v>
      </c>
      <c r="N27" s="35">
        <v>14454</v>
      </c>
      <c r="O27" s="35">
        <v>12580</v>
      </c>
      <c r="P27" s="35">
        <v>602</v>
      </c>
      <c r="Q27" s="37">
        <v>523220</v>
      </c>
      <c r="R27" s="35">
        <f t="shared" si="1"/>
        <v>535800</v>
      </c>
      <c r="S27" s="38">
        <v>21333</v>
      </c>
      <c r="T27" s="39">
        <f t="shared" si="2"/>
        <v>21935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20</v>
      </c>
      <c r="F28" s="31" t="s">
        <v>158</v>
      </c>
      <c r="G28" s="44" t="s">
        <v>43</v>
      </c>
      <c r="H28" s="31" t="s">
        <v>60</v>
      </c>
      <c r="I28" s="34">
        <v>5</v>
      </c>
      <c r="J28" s="34">
        <v>4</v>
      </c>
      <c r="K28" s="55">
        <v>6788</v>
      </c>
      <c r="L28" s="55">
        <v>231</v>
      </c>
      <c r="M28" s="36">
        <f t="shared" si="0"/>
        <v>0.06935687263556112</v>
      </c>
      <c r="N28" s="35">
        <v>11102</v>
      </c>
      <c r="O28" s="35">
        <v>11872</v>
      </c>
      <c r="P28" s="35">
        <v>456</v>
      </c>
      <c r="Q28" s="37">
        <v>159664</v>
      </c>
      <c r="R28" s="35">
        <f t="shared" si="1"/>
        <v>171536</v>
      </c>
      <c r="S28" s="38">
        <v>5790</v>
      </c>
      <c r="T28" s="39">
        <f t="shared" si="2"/>
        <v>6246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154</v>
      </c>
      <c r="G29" s="44" t="s">
        <v>38</v>
      </c>
      <c r="H29" s="31" t="s">
        <v>36</v>
      </c>
      <c r="I29" s="34">
        <v>6</v>
      </c>
      <c r="J29" s="34">
        <v>3</v>
      </c>
      <c r="K29" s="35">
        <v>6017</v>
      </c>
      <c r="L29" s="35">
        <v>184</v>
      </c>
      <c r="M29" s="36">
        <f t="shared" si="0"/>
        <v>-0.1741411822579323</v>
      </c>
      <c r="N29" s="35">
        <v>12197</v>
      </c>
      <c r="O29" s="35">
        <v>10073</v>
      </c>
      <c r="P29" s="35">
        <v>336</v>
      </c>
      <c r="Q29" s="37">
        <v>157143</v>
      </c>
      <c r="R29" s="35">
        <f t="shared" si="1"/>
        <v>167216</v>
      </c>
      <c r="S29" s="38">
        <v>5423</v>
      </c>
      <c r="T29" s="39">
        <f t="shared" si="2"/>
        <v>5759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157</v>
      </c>
      <c r="G30" s="44" t="s">
        <v>52</v>
      </c>
      <c r="H30" s="31" t="s">
        <v>36</v>
      </c>
      <c r="I30" s="34">
        <v>5</v>
      </c>
      <c r="J30" s="34">
        <v>12</v>
      </c>
      <c r="K30" s="55">
        <v>6692</v>
      </c>
      <c r="L30" s="55">
        <v>267</v>
      </c>
      <c r="M30" s="36">
        <f t="shared" si="0"/>
        <v>-0.7404375969614294</v>
      </c>
      <c r="N30" s="35">
        <v>37386</v>
      </c>
      <c r="O30" s="35">
        <v>9704</v>
      </c>
      <c r="P30" s="35">
        <v>389</v>
      </c>
      <c r="Q30" s="37">
        <v>760850</v>
      </c>
      <c r="R30" s="35">
        <f t="shared" si="1"/>
        <v>770554</v>
      </c>
      <c r="S30" s="38">
        <v>24324</v>
      </c>
      <c r="T30" s="39">
        <f t="shared" si="2"/>
        <v>24713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41</v>
      </c>
      <c r="G31" s="44" t="s">
        <v>40</v>
      </c>
      <c r="H31" s="31" t="s">
        <v>36</v>
      </c>
      <c r="I31" s="34">
        <v>25</v>
      </c>
      <c r="J31" s="34">
        <v>7</v>
      </c>
      <c r="K31" s="35">
        <v>6714</v>
      </c>
      <c r="L31" s="35">
        <v>228</v>
      </c>
      <c r="M31" s="36">
        <f t="shared" si="0"/>
        <v>-0.27438548575887634</v>
      </c>
      <c r="N31" s="35">
        <v>10252</v>
      </c>
      <c r="O31" s="35">
        <v>7439</v>
      </c>
      <c r="P31" s="35">
        <v>257</v>
      </c>
      <c r="Q31" s="37">
        <v>3941600.56</v>
      </c>
      <c r="R31" s="35">
        <f t="shared" si="1"/>
        <v>3949039.56</v>
      </c>
      <c r="S31" s="38">
        <v>124633</v>
      </c>
      <c r="T31" s="39">
        <f t="shared" si="2"/>
        <v>124890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18</v>
      </c>
      <c r="F32" s="31" t="s">
        <v>164</v>
      </c>
      <c r="G32" s="44" t="s">
        <v>43</v>
      </c>
      <c r="H32" s="31" t="s">
        <v>44</v>
      </c>
      <c r="I32" s="34">
        <v>4</v>
      </c>
      <c r="J32" s="34">
        <v>4</v>
      </c>
      <c r="K32" s="55">
        <v>4438</v>
      </c>
      <c r="L32" s="55">
        <v>148</v>
      </c>
      <c r="M32" s="36">
        <f t="shared" si="0"/>
        <v>-0.541411582576877</v>
      </c>
      <c r="N32" s="35">
        <v>14211</v>
      </c>
      <c r="O32" s="35">
        <v>6517</v>
      </c>
      <c r="P32" s="35">
        <v>237</v>
      </c>
      <c r="Q32" s="37">
        <v>121030</v>
      </c>
      <c r="R32" s="35">
        <f t="shared" si="1"/>
        <v>127547</v>
      </c>
      <c r="S32" s="38">
        <v>4479</v>
      </c>
      <c r="T32" s="39">
        <f t="shared" si="2"/>
        <v>4716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133</v>
      </c>
      <c r="G33" s="44" t="s">
        <v>43</v>
      </c>
      <c r="H33" s="31" t="s">
        <v>44</v>
      </c>
      <c r="I33" s="34">
        <v>9</v>
      </c>
      <c r="J33" s="34">
        <v>3</v>
      </c>
      <c r="K33" s="55">
        <v>6073</v>
      </c>
      <c r="L33" s="55">
        <v>246</v>
      </c>
      <c r="M33" s="36">
        <f t="shared" si="0"/>
        <v>-0.5614615696339322</v>
      </c>
      <c r="N33" s="35">
        <v>14806</v>
      </c>
      <c r="O33" s="35">
        <v>6493</v>
      </c>
      <c r="P33" s="35">
        <v>265</v>
      </c>
      <c r="Q33" s="37">
        <v>1180376</v>
      </c>
      <c r="R33" s="35">
        <f t="shared" si="1"/>
        <v>1186869</v>
      </c>
      <c r="S33" s="38">
        <v>40339</v>
      </c>
      <c r="T33" s="39">
        <f t="shared" si="2"/>
        <v>40604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22</v>
      </c>
      <c r="F34" s="31" t="s">
        <v>37</v>
      </c>
      <c r="G34" s="44" t="s">
        <v>38</v>
      </c>
      <c r="H34" s="31" t="s">
        <v>36</v>
      </c>
      <c r="I34" s="34">
        <v>22</v>
      </c>
      <c r="J34" s="34">
        <v>8</v>
      </c>
      <c r="K34" s="35">
        <v>5597</v>
      </c>
      <c r="L34" s="35">
        <v>230</v>
      </c>
      <c r="M34" s="36">
        <f t="shared" si="0"/>
        <v>-0.4091005067567568</v>
      </c>
      <c r="N34" s="35">
        <v>9472</v>
      </c>
      <c r="O34" s="35">
        <v>5597</v>
      </c>
      <c r="P34" s="35">
        <v>230</v>
      </c>
      <c r="Q34" s="37">
        <v>2583327</v>
      </c>
      <c r="R34" s="35">
        <f t="shared" si="1"/>
        <v>2588924</v>
      </c>
      <c r="S34" s="38">
        <v>105209</v>
      </c>
      <c r="T34" s="39">
        <f t="shared" si="2"/>
        <v>105439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 t="s">
        <v>33</v>
      </c>
      <c r="F35" s="31" t="s">
        <v>182</v>
      </c>
      <c r="G35" s="44" t="s">
        <v>186</v>
      </c>
      <c r="H35" s="31" t="s">
        <v>50</v>
      </c>
      <c r="I35" s="34">
        <v>1</v>
      </c>
      <c r="J35" s="34">
        <v>10</v>
      </c>
      <c r="K35" s="55">
        <v>2574</v>
      </c>
      <c r="L35" s="55">
        <v>99</v>
      </c>
      <c r="M35" s="36" t="e">
        <f t="shared" si="0"/>
        <v>#DIV/0!</v>
      </c>
      <c r="N35" s="35"/>
      <c r="O35" s="35">
        <v>3878</v>
      </c>
      <c r="P35" s="35">
        <v>158</v>
      </c>
      <c r="Q35" s="37"/>
      <c r="R35" s="35">
        <f t="shared" si="1"/>
        <v>3878</v>
      </c>
      <c r="S35" s="38"/>
      <c r="T35" s="39">
        <f t="shared" si="2"/>
        <v>158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 t="s">
        <v>33</v>
      </c>
      <c r="F36" s="31" t="s">
        <v>185</v>
      </c>
      <c r="G36" s="44" t="s">
        <v>43</v>
      </c>
      <c r="H36" s="31" t="s">
        <v>60</v>
      </c>
      <c r="I36" s="34">
        <v>1</v>
      </c>
      <c r="J36" s="34">
        <v>1</v>
      </c>
      <c r="K36" s="55">
        <v>739</v>
      </c>
      <c r="L36" s="55">
        <v>24</v>
      </c>
      <c r="M36" s="36" t="e">
        <f t="shared" si="0"/>
        <v>#DIV/0!</v>
      </c>
      <c r="N36" s="35"/>
      <c r="O36" s="35">
        <v>1066</v>
      </c>
      <c r="P36" s="35">
        <v>40</v>
      </c>
      <c r="Q36" s="37"/>
      <c r="R36" s="35">
        <f t="shared" si="1"/>
        <v>1066</v>
      </c>
      <c r="S36" s="38"/>
      <c r="T36" s="39">
        <f t="shared" si="2"/>
        <v>40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6"/>
      <c r="E37" s="47"/>
      <c r="F37" s="47"/>
      <c r="G37" s="47"/>
      <c r="H37" s="47"/>
      <c r="I37" s="47"/>
      <c r="J37" s="47"/>
      <c r="K37" s="48">
        <f>SUM(K10:K36)</f>
        <v>1346333</v>
      </c>
      <c r="L37" s="48">
        <f>SUM(L10:L36)</f>
        <v>43247</v>
      </c>
      <c r="M37" s="49">
        <f t="shared" si="0"/>
        <v>0.13970783045603152</v>
      </c>
      <c r="N37" s="48">
        <f>SUM(N10:N36)</f>
        <v>1690936</v>
      </c>
      <c r="O37" s="48">
        <f aca="true" t="shared" si="3" ref="O37:T37">SUM(O10:O36)</f>
        <v>1927173</v>
      </c>
      <c r="P37" s="48">
        <f t="shared" si="3"/>
        <v>66099</v>
      </c>
      <c r="Q37" s="48">
        <f t="shared" si="3"/>
        <v>16922790.560000002</v>
      </c>
      <c r="R37" s="48">
        <f t="shared" si="3"/>
        <v>18849963.560000002</v>
      </c>
      <c r="S37" s="48">
        <f t="shared" si="3"/>
        <v>576302</v>
      </c>
      <c r="T37" s="48">
        <f t="shared" si="3"/>
        <v>642401</v>
      </c>
      <c r="U37" s="50"/>
      <c r="V37" s="51"/>
    </row>
    <row r="40" spans="15:16" ht="12.75">
      <c r="O40" s="52"/>
      <c r="P40" s="53"/>
    </row>
    <row r="41" ht="12.75">
      <c r="F41" s="54"/>
    </row>
    <row r="43" spans="16:256" s="1" customFormat="1" ht="12.75">
      <c r="P43" s="51"/>
      <c r="Q43" s="51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5" sqref="F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173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174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20</v>
      </c>
      <c r="N4" s="22" t="s">
        <v>7</v>
      </c>
      <c r="Q4" s="22"/>
      <c r="R4" s="2" t="s">
        <v>8</v>
      </c>
      <c r="S4" s="2"/>
      <c r="T4" s="23">
        <v>41046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169</v>
      </c>
      <c r="G10" s="31" t="s">
        <v>57</v>
      </c>
      <c r="H10" s="31" t="s">
        <v>50</v>
      </c>
      <c r="I10" s="34">
        <v>2</v>
      </c>
      <c r="J10" s="34">
        <v>25</v>
      </c>
      <c r="K10" s="55">
        <v>454036</v>
      </c>
      <c r="L10" s="55">
        <v>11328</v>
      </c>
      <c r="M10" s="36">
        <f aca="true" t="shared" si="0" ref="M10:M35">O10/N10-100%</f>
        <v>-0.40625290377708956</v>
      </c>
      <c r="N10" s="35">
        <v>1043899</v>
      </c>
      <c r="O10" s="35">
        <v>619812</v>
      </c>
      <c r="P10" s="35">
        <v>16282</v>
      </c>
      <c r="Q10" s="37">
        <v>1043899</v>
      </c>
      <c r="R10" s="35">
        <f aca="true" t="shared" si="1" ref="R10:R34">O10+Q10</f>
        <v>1663711</v>
      </c>
      <c r="S10" s="38">
        <v>26849</v>
      </c>
      <c r="T10" s="39">
        <f aca="true" t="shared" si="2" ref="T10:T34">S10+P10</f>
        <v>43131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175</v>
      </c>
      <c r="G11" s="31" t="s">
        <v>35</v>
      </c>
      <c r="H11" s="31" t="s">
        <v>36</v>
      </c>
      <c r="I11" s="34">
        <v>1</v>
      </c>
      <c r="J11" s="34">
        <v>11</v>
      </c>
      <c r="K11" s="35">
        <v>149149</v>
      </c>
      <c r="L11" s="35">
        <v>5372</v>
      </c>
      <c r="M11" s="36" t="e">
        <f t="shared" si="0"/>
        <v>#DIV/0!</v>
      </c>
      <c r="N11" s="35"/>
      <c r="O11" s="35">
        <v>222540</v>
      </c>
      <c r="P11" s="35">
        <v>8675</v>
      </c>
      <c r="Q11" s="37"/>
      <c r="R11" s="35">
        <f t="shared" si="1"/>
        <v>222540</v>
      </c>
      <c r="S11" s="38"/>
      <c r="T11" s="39">
        <f t="shared" si="2"/>
        <v>8675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176</v>
      </c>
      <c r="G12" s="31" t="s">
        <v>49</v>
      </c>
      <c r="H12" s="31" t="s">
        <v>50</v>
      </c>
      <c r="I12" s="34">
        <v>1</v>
      </c>
      <c r="J12" s="34">
        <v>16</v>
      </c>
      <c r="K12" s="35">
        <v>77738</v>
      </c>
      <c r="L12" s="35">
        <v>2619</v>
      </c>
      <c r="M12" s="36" t="e">
        <f t="shared" si="0"/>
        <v>#DIV/0!</v>
      </c>
      <c r="N12" s="35"/>
      <c r="O12" s="35">
        <v>98952</v>
      </c>
      <c r="P12" s="35">
        <v>3553</v>
      </c>
      <c r="Q12" s="37"/>
      <c r="R12" s="35">
        <f t="shared" si="1"/>
        <v>98952</v>
      </c>
      <c r="S12" s="38"/>
      <c r="T12" s="39">
        <f t="shared" si="2"/>
        <v>3553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147</v>
      </c>
      <c r="G13" s="31" t="s">
        <v>43</v>
      </c>
      <c r="H13" s="31" t="s">
        <v>44</v>
      </c>
      <c r="I13" s="34">
        <v>6</v>
      </c>
      <c r="J13" s="34">
        <v>10</v>
      </c>
      <c r="K13" s="35">
        <v>65310</v>
      </c>
      <c r="L13" s="35">
        <v>2132</v>
      </c>
      <c r="M13" s="36">
        <f t="shared" si="0"/>
        <v>-0.3304135203164329</v>
      </c>
      <c r="N13" s="35">
        <v>139050</v>
      </c>
      <c r="O13" s="35">
        <v>93106</v>
      </c>
      <c r="P13" s="35">
        <v>3282</v>
      </c>
      <c r="Q13" s="37">
        <v>997745</v>
      </c>
      <c r="R13" s="35">
        <f t="shared" si="1"/>
        <v>1090851</v>
      </c>
      <c r="S13" s="38">
        <v>35918</v>
      </c>
      <c r="T13" s="39">
        <f t="shared" si="2"/>
        <v>39200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6</v>
      </c>
      <c r="F14" s="31" t="s">
        <v>146</v>
      </c>
      <c r="G14" s="31" t="s">
        <v>52</v>
      </c>
      <c r="H14" s="31" t="s">
        <v>36</v>
      </c>
      <c r="I14" s="34">
        <v>6</v>
      </c>
      <c r="J14" s="34">
        <v>15</v>
      </c>
      <c r="K14" s="35">
        <v>62609</v>
      </c>
      <c r="L14" s="35">
        <v>1911</v>
      </c>
      <c r="M14" s="36">
        <f t="shared" si="0"/>
        <v>0.15351349857691554</v>
      </c>
      <c r="N14" s="35">
        <v>72378</v>
      </c>
      <c r="O14" s="35">
        <v>83489</v>
      </c>
      <c r="P14" s="35">
        <v>2688</v>
      </c>
      <c r="Q14" s="37">
        <v>1185462</v>
      </c>
      <c r="R14" s="35">
        <f t="shared" si="1"/>
        <v>1268951</v>
      </c>
      <c r="S14" s="38">
        <v>35974</v>
      </c>
      <c r="T14" s="39">
        <f t="shared" si="2"/>
        <v>38662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170</v>
      </c>
      <c r="G15" s="31" t="s">
        <v>43</v>
      </c>
      <c r="H15" s="31" t="s">
        <v>36</v>
      </c>
      <c r="I15" s="34">
        <v>2</v>
      </c>
      <c r="J15" s="34">
        <v>12</v>
      </c>
      <c r="K15" s="55">
        <v>56839</v>
      </c>
      <c r="L15" s="55">
        <v>1460</v>
      </c>
      <c r="M15" s="36">
        <f t="shared" si="0"/>
        <v>-0.19428535265639335</v>
      </c>
      <c r="N15" s="35">
        <v>94809</v>
      </c>
      <c r="O15" s="35">
        <v>76389</v>
      </c>
      <c r="P15" s="35">
        <v>2058</v>
      </c>
      <c r="Q15" s="37">
        <v>94809</v>
      </c>
      <c r="R15" s="35">
        <f t="shared" si="1"/>
        <v>171198</v>
      </c>
      <c r="S15" s="38">
        <v>2704</v>
      </c>
      <c r="T15" s="39">
        <f t="shared" si="2"/>
        <v>4762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152</v>
      </c>
      <c r="G16" s="31" t="s">
        <v>52</v>
      </c>
      <c r="H16" s="31" t="s">
        <v>36</v>
      </c>
      <c r="I16" s="43">
        <v>5</v>
      </c>
      <c r="J16" s="34">
        <v>14</v>
      </c>
      <c r="K16" s="35">
        <v>59263</v>
      </c>
      <c r="L16" s="35">
        <v>2035</v>
      </c>
      <c r="M16" s="36">
        <f t="shared" si="0"/>
        <v>-0.41445179442192037</v>
      </c>
      <c r="N16" s="35">
        <v>126531</v>
      </c>
      <c r="O16" s="35">
        <v>74090</v>
      </c>
      <c r="P16" s="35">
        <v>2642</v>
      </c>
      <c r="Q16" s="37">
        <v>1617513</v>
      </c>
      <c r="R16" s="35">
        <f t="shared" si="1"/>
        <v>1691603</v>
      </c>
      <c r="S16" s="38">
        <v>54823</v>
      </c>
      <c r="T16" s="39">
        <f t="shared" si="2"/>
        <v>57465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177</v>
      </c>
      <c r="G17" s="31" t="s">
        <v>52</v>
      </c>
      <c r="H17" s="31" t="s">
        <v>36</v>
      </c>
      <c r="I17" s="43">
        <v>1</v>
      </c>
      <c r="J17" s="34">
        <v>9</v>
      </c>
      <c r="K17" s="35">
        <v>53478</v>
      </c>
      <c r="L17" s="35">
        <v>1836</v>
      </c>
      <c r="M17" s="36" t="e">
        <f t="shared" si="0"/>
        <v>#DIV/0!</v>
      </c>
      <c r="N17" s="35"/>
      <c r="O17" s="35">
        <v>65624</v>
      </c>
      <c r="P17" s="35">
        <v>2350</v>
      </c>
      <c r="Q17" s="37"/>
      <c r="R17" s="35">
        <f t="shared" si="1"/>
        <v>65624</v>
      </c>
      <c r="S17" s="38"/>
      <c r="T17" s="39">
        <f t="shared" si="2"/>
        <v>2350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178</v>
      </c>
      <c r="G18" s="31" t="s">
        <v>43</v>
      </c>
      <c r="H18" s="31" t="s">
        <v>44</v>
      </c>
      <c r="I18" s="34">
        <v>1</v>
      </c>
      <c r="J18" s="34">
        <v>9</v>
      </c>
      <c r="K18" s="35">
        <v>39566</v>
      </c>
      <c r="L18" s="35">
        <v>1409</v>
      </c>
      <c r="M18" s="36" t="e">
        <f t="shared" si="0"/>
        <v>#DIV/0!</v>
      </c>
      <c r="N18" s="35"/>
      <c r="O18" s="35">
        <v>59915</v>
      </c>
      <c r="P18" s="35">
        <v>2302</v>
      </c>
      <c r="Q18" s="37"/>
      <c r="R18" s="35">
        <f t="shared" si="1"/>
        <v>59915</v>
      </c>
      <c r="S18" s="38"/>
      <c r="T18" s="39">
        <f t="shared" si="2"/>
        <v>2302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171</v>
      </c>
      <c r="G19" s="31" t="s">
        <v>35</v>
      </c>
      <c r="H19" s="31" t="s">
        <v>36</v>
      </c>
      <c r="I19" s="34">
        <v>2</v>
      </c>
      <c r="J19" s="34">
        <v>12</v>
      </c>
      <c r="K19" s="55">
        <v>36907</v>
      </c>
      <c r="L19" s="55">
        <v>1238</v>
      </c>
      <c r="M19" s="36">
        <f t="shared" si="0"/>
        <v>-0.23460132287683855</v>
      </c>
      <c r="N19" s="35">
        <v>71662</v>
      </c>
      <c r="O19" s="35">
        <v>54850</v>
      </c>
      <c r="P19" s="35">
        <v>2044</v>
      </c>
      <c r="Q19" s="37">
        <v>71662</v>
      </c>
      <c r="R19" s="35">
        <f t="shared" si="1"/>
        <v>126512</v>
      </c>
      <c r="S19" s="38">
        <v>2707</v>
      </c>
      <c r="T19" s="39">
        <f t="shared" si="2"/>
        <v>4751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162</v>
      </c>
      <c r="G20" s="31" t="s">
        <v>35</v>
      </c>
      <c r="H20" s="31" t="s">
        <v>36</v>
      </c>
      <c r="I20" s="34">
        <v>3</v>
      </c>
      <c r="J20" s="34">
        <v>10</v>
      </c>
      <c r="K20" s="55">
        <v>32263</v>
      </c>
      <c r="L20" s="55">
        <v>1072</v>
      </c>
      <c r="M20" s="36">
        <f t="shared" si="0"/>
        <v>-0.21130409921017834</v>
      </c>
      <c r="N20" s="35">
        <v>55962</v>
      </c>
      <c r="O20" s="35">
        <v>44137</v>
      </c>
      <c r="P20" s="35">
        <v>1589</v>
      </c>
      <c r="Q20" s="37">
        <v>177244</v>
      </c>
      <c r="R20" s="35">
        <f t="shared" si="1"/>
        <v>221381</v>
      </c>
      <c r="S20" s="38">
        <v>6494</v>
      </c>
      <c r="T20" s="39">
        <f t="shared" si="2"/>
        <v>8083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5</v>
      </c>
      <c r="F21" s="31" t="s">
        <v>157</v>
      </c>
      <c r="G21" s="44" t="s">
        <v>52</v>
      </c>
      <c r="H21" s="31" t="s">
        <v>36</v>
      </c>
      <c r="I21" s="34">
        <v>4</v>
      </c>
      <c r="J21" s="34">
        <v>12</v>
      </c>
      <c r="K21" s="55">
        <v>28501</v>
      </c>
      <c r="L21" s="55">
        <v>918</v>
      </c>
      <c r="M21" s="36">
        <f t="shared" si="0"/>
        <v>-0.5223091076356945</v>
      </c>
      <c r="N21" s="35">
        <v>78264</v>
      </c>
      <c r="O21" s="35">
        <v>37386</v>
      </c>
      <c r="P21" s="35">
        <v>1265</v>
      </c>
      <c r="Q21" s="37">
        <v>723464</v>
      </c>
      <c r="R21" s="35">
        <f t="shared" si="1"/>
        <v>760850</v>
      </c>
      <c r="S21" s="38">
        <v>23059</v>
      </c>
      <c r="T21" s="39">
        <f t="shared" si="2"/>
        <v>24324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172</v>
      </c>
      <c r="G22" s="44" t="s">
        <v>43</v>
      </c>
      <c r="H22" s="31" t="s">
        <v>60</v>
      </c>
      <c r="I22" s="34">
        <v>2</v>
      </c>
      <c r="J22" s="34">
        <v>9</v>
      </c>
      <c r="K22" s="55">
        <v>27268</v>
      </c>
      <c r="L22" s="55">
        <v>912</v>
      </c>
      <c r="M22" s="36">
        <f t="shared" si="0"/>
        <v>-0.224375</v>
      </c>
      <c r="N22" s="35">
        <v>48000</v>
      </c>
      <c r="O22" s="35">
        <v>37230</v>
      </c>
      <c r="P22" s="35">
        <v>1354</v>
      </c>
      <c r="Q22" s="37">
        <v>48000</v>
      </c>
      <c r="R22" s="35">
        <f t="shared" si="1"/>
        <v>85230</v>
      </c>
      <c r="S22" s="38">
        <v>1764</v>
      </c>
      <c r="T22" s="39">
        <f t="shared" si="2"/>
        <v>3118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142</v>
      </c>
      <c r="G23" s="44" t="s">
        <v>43</v>
      </c>
      <c r="H23" s="31" t="s">
        <v>44</v>
      </c>
      <c r="I23" s="34">
        <v>7</v>
      </c>
      <c r="J23" s="34">
        <v>13</v>
      </c>
      <c r="K23" s="55">
        <v>15972</v>
      </c>
      <c r="L23" s="55">
        <v>601</v>
      </c>
      <c r="M23" s="36">
        <f t="shared" si="0"/>
        <v>-0.03185588769449765</v>
      </c>
      <c r="N23" s="35">
        <v>20373</v>
      </c>
      <c r="O23" s="35">
        <v>19724</v>
      </c>
      <c r="P23" s="35">
        <v>770</v>
      </c>
      <c r="Q23" s="37">
        <v>614956</v>
      </c>
      <c r="R23" s="35">
        <f t="shared" si="1"/>
        <v>634680</v>
      </c>
      <c r="S23" s="38">
        <v>24043</v>
      </c>
      <c r="T23" s="39">
        <f t="shared" si="2"/>
        <v>24813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15</v>
      </c>
      <c r="F24" s="31" t="s">
        <v>163</v>
      </c>
      <c r="G24" s="44" t="s">
        <v>49</v>
      </c>
      <c r="H24" s="31" t="s">
        <v>50</v>
      </c>
      <c r="I24" s="34">
        <v>3</v>
      </c>
      <c r="J24" s="34">
        <v>17</v>
      </c>
      <c r="K24" s="55">
        <v>14363</v>
      </c>
      <c r="L24" s="55">
        <v>672</v>
      </c>
      <c r="M24" s="36">
        <f t="shared" si="0"/>
        <v>-0.011722790483852386</v>
      </c>
      <c r="N24" s="35">
        <v>17402</v>
      </c>
      <c r="O24" s="35">
        <v>17198</v>
      </c>
      <c r="P24" s="35">
        <v>802</v>
      </c>
      <c r="Q24" s="37">
        <v>77234</v>
      </c>
      <c r="R24" s="35">
        <f t="shared" si="1"/>
        <v>94432</v>
      </c>
      <c r="S24" s="38">
        <v>3105</v>
      </c>
      <c r="T24" s="39">
        <f t="shared" si="2"/>
        <v>3907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133</v>
      </c>
      <c r="G25" s="44" t="s">
        <v>43</v>
      </c>
      <c r="H25" s="31" t="s">
        <v>44</v>
      </c>
      <c r="I25" s="34">
        <v>8</v>
      </c>
      <c r="J25" s="34">
        <v>3</v>
      </c>
      <c r="K25" s="55">
        <v>10382</v>
      </c>
      <c r="L25" s="55">
        <v>444</v>
      </c>
      <c r="M25" s="36">
        <f t="shared" si="0"/>
        <v>0.0286230373766847</v>
      </c>
      <c r="N25" s="35">
        <v>14394</v>
      </c>
      <c r="O25" s="35">
        <v>14806</v>
      </c>
      <c r="P25" s="35">
        <v>677</v>
      </c>
      <c r="Q25" s="37">
        <v>1165570</v>
      </c>
      <c r="R25" s="35">
        <f t="shared" si="1"/>
        <v>1180376</v>
      </c>
      <c r="S25" s="38">
        <v>39662</v>
      </c>
      <c r="T25" s="39">
        <f t="shared" si="2"/>
        <v>40339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149</v>
      </c>
      <c r="G26" s="44" t="s">
        <v>43</v>
      </c>
      <c r="H26" s="31" t="s">
        <v>44</v>
      </c>
      <c r="I26" s="34">
        <v>9</v>
      </c>
      <c r="J26" s="34">
        <v>12</v>
      </c>
      <c r="K26" s="55">
        <v>13183</v>
      </c>
      <c r="L26" s="55">
        <v>600</v>
      </c>
      <c r="M26" s="36">
        <f t="shared" si="0"/>
        <v>0.006265664160401085</v>
      </c>
      <c r="N26" s="35">
        <v>14364</v>
      </c>
      <c r="O26" s="35">
        <v>14454</v>
      </c>
      <c r="P26" s="35">
        <v>655</v>
      </c>
      <c r="Q26" s="37">
        <v>508766</v>
      </c>
      <c r="R26" s="35">
        <f t="shared" si="1"/>
        <v>523220</v>
      </c>
      <c r="S26" s="38">
        <v>20678</v>
      </c>
      <c r="T26" s="39">
        <f t="shared" si="2"/>
        <v>21333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10</v>
      </c>
      <c r="F27" s="31" t="s">
        <v>164</v>
      </c>
      <c r="G27" s="44" t="s">
        <v>43</v>
      </c>
      <c r="H27" s="31" t="s">
        <v>44</v>
      </c>
      <c r="I27" s="34">
        <v>3</v>
      </c>
      <c r="J27" s="34">
        <v>9</v>
      </c>
      <c r="K27" s="55">
        <v>11415</v>
      </c>
      <c r="L27" s="55">
        <v>384</v>
      </c>
      <c r="M27" s="36">
        <f t="shared" si="0"/>
        <v>-0.6060925243229758</v>
      </c>
      <c r="N27" s="35">
        <v>36077</v>
      </c>
      <c r="O27" s="35">
        <v>14211</v>
      </c>
      <c r="P27" s="35">
        <v>506</v>
      </c>
      <c r="Q27" s="37">
        <v>106819</v>
      </c>
      <c r="R27" s="35">
        <f t="shared" si="1"/>
        <v>121030</v>
      </c>
      <c r="S27" s="38">
        <v>3973</v>
      </c>
      <c r="T27" s="39">
        <f t="shared" si="2"/>
        <v>4479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154</v>
      </c>
      <c r="G28" s="44" t="s">
        <v>38</v>
      </c>
      <c r="H28" s="31" t="s">
        <v>36</v>
      </c>
      <c r="I28" s="34">
        <v>5</v>
      </c>
      <c r="J28" s="34">
        <v>3</v>
      </c>
      <c r="K28" s="35">
        <v>8496</v>
      </c>
      <c r="L28" s="35">
        <v>283</v>
      </c>
      <c r="M28" s="36">
        <f t="shared" si="0"/>
        <v>-0.3779579763361893</v>
      </c>
      <c r="N28" s="35">
        <v>19608</v>
      </c>
      <c r="O28" s="35">
        <v>12197</v>
      </c>
      <c r="P28" s="35">
        <v>435</v>
      </c>
      <c r="Q28" s="37">
        <v>144946</v>
      </c>
      <c r="R28" s="35">
        <f t="shared" si="1"/>
        <v>157143</v>
      </c>
      <c r="S28" s="38">
        <v>4988</v>
      </c>
      <c r="T28" s="39">
        <f t="shared" si="2"/>
        <v>5423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11</v>
      </c>
      <c r="F29" s="31" t="s">
        <v>158</v>
      </c>
      <c r="G29" s="44" t="s">
        <v>43</v>
      </c>
      <c r="H29" s="31" t="s">
        <v>60</v>
      </c>
      <c r="I29" s="34">
        <v>4</v>
      </c>
      <c r="J29" s="34">
        <v>2</v>
      </c>
      <c r="K29" s="55">
        <v>6556</v>
      </c>
      <c r="L29" s="55">
        <v>220</v>
      </c>
      <c r="M29" s="36">
        <f t="shared" si="0"/>
        <v>-0.48568516631149816</v>
      </c>
      <c r="N29" s="35">
        <v>21586</v>
      </c>
      <c r="O29" s="35">
        <v>11102</v>
      </c>
      <c r="P29" s="35">
        <v>424</v>
      </c>
      <c r="Q29" s="37">
        <v>148562</v>
      </c>
      <c r="R29" s="35">
        <f t="shared" si="1"/>
        <v>159664</v>
      </c>
      <c r="S29" s="38">
        <v>5366</v>
      </c>
      <c r="T29" s="39">
        <f t="shared" si="2"/>
        <v>5790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23</v>
      </c>
      <c r="F30" s="31" t="s">
        <v>41</v>
      </c>
      <c r="G30" s="44" t="s">
        <v>40</v>
      </c>
      <c r="H30" s="31" t="s">
        <v>36</v>
      </c>
      <c r="I30" s="34">
        <v>24</v>
      </c>
      <c r="J30" s="34">
        <v>9</v>
      </c>
      <c r="K30" s="35">
        <v>9052</v>
      </c>
      <c r="L30" s="35">
        <v>192</v>
      </c>
      <c r="M30" s="36">
        <f t="shared" si="0"/>
        <v>1.9400630914826498</v>
      </c>
      <c r="N30" s="35">
        <v>3487</v>
      </c>
      <c r="O30" s="35">
        <v>10252</v>
      </c>
      <c r="P30" s="35">
        <v>240</v>
      </c>
      <c r="Q30" s="37">
        <v>3931348.56</v>
      </c>
      <c r="R30" s="35">
        <f t="shared" si="1"/>
        <v>3941600.56</v>
      </c>
      <c r="S30" s="38">
        <v>124393</v>
      </c>
      <c r="T30" s="39">
        <f t="shared" si="2"/>
        <v>124633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37</v>
      </c>
      <c r="G31" s="44" t="s">
        <v>38</v>
      </c>
      <c r="H31" s="31" t="s">
        <v>36</v>
      </c>
      <c r="I31" s="34">
        <v>21</v>
      </c>
      <c r="J31" s="34">
        <v>10</v>
      </c>
      <c r="K31" s="35">
        <v>9472</v>
      </c>
      <c r="L31" s="35">
        <v>336</v>
      </c>
      <c r="M31" s="36">
        <f t="shared" si="0"/>
        <v>0.5581510116795525</v>
      </c>
      <c r="N31" s="35">
        <v>6079</v>
      </c>
      <c r="O31" s="35">
        <v>9472</v>
      </c>
      <c r="P31" s="35">
        <v>336</v>
      </c>
      <c r="Q31" s="37">
        <v>2573855</v>
      </c>
      <c r="R31" s="35">
        <f t="shared" si="1"/>
        <v>2583327</v>
      </c>
      <c r="S31" s="38">
        <v>104873</v>
      </c>
      <c r="T31" s="39">
        <f t="shared" si="2"/>
        <v>105209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14</v>
      </c>
      <c r="F32" s="31" t="s">
        <v>159</v>
      </c>
      <c r="G32" s="44" t="s">
        <v>43</v>
      </c>
      <c r="H32" s="31" t="s">
        <v>36</v>
      </c>
      <c r="I32" s="34">
        <v>4</v>
      </c>
      <c r="J32" s="34">
        <v>3</v>
      </c>
      <c r="K32" s="55">
        <v>6601</v>
      </c>
      <c r="L32" s="55">
        <v>213</v>
      </c>
      <c r="M32" s="36">
        <f t="shared" si="0"/>
        <v>-0.5256881222381942</v>
      </c>
      <c r="N32" s="35">
        <v>18783</v>
      </c>
      <c r="O32" s="35">
        <v>8909</v>
      </c>
      <c r="P32" s="35">
        <v>311</v>
      </c>
      <c r="Q32" s="37">
        <v>73899</v>
      </c>
      <c r="R32" s="35">
        <f t="shared" si="1"/>
        <v>82808</v>
      </c>
      <c r="S32" s="38">
        <v>2684</v>
      </c>
      <c r="T32" s="39">
        <f t="shared" si="2"/>
        <v>2995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148</v>
      </c>
      <c r="G33" s="44" t="s">
        <v>38</v>
      </c>
      <c r="H33" s="31" t="s">
        <v>36</v>
      </c>
      <c r="I33" s="34">
        <v>6</v>
      </c>
      <c r="J33" s="34">
        <v>5</v>
      </c>
      <c r="K33" s="35">
        <v>4553</v>
      </c>
      <c r="L33" s="35">
        <v>117</v>
      </c>
      <c r="M33" s="36">
        <f t="shared" si="0"/>
        <v>-0.653968253968254</v>
      </c>
      <c r="N33" s="35">
        <v>17010</v>
      </c>
      <c r="O33" s="35">
        <v>5886</v>
      </c>
      <c r="P33" s="35">
        <v>158</v>
      </c>
      <c r="Q33" s="37">
        <v>542348</v>
      </c>
      <c r="R33" s="35">
        <f t="shared" si="1"/>
        <v>548234</v>
      </c>
      <c r="S33" s="38">
        <v>13472</v>
      </c>
      <c r="T33" s="39">
        <f t="shared" si="2"/>
        <v>13630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19</v>
      </c>
      <c r="F34" s="31" t="s">
        <v>141</v>
      </c>
      <c r="G34" s="44" t="s">
        <v>35</v>
      </c>
      <c r="H34" s="31" t="s">
        <v>36</v>
      </c>
      <c r="I34" s="34">
        <v>7</v>
      </c>
      <c r="J34" s="34">
        <v>4</v>
      </c>
      <c r="K34" s="55">
        <v>3554</v>
      </c>
      <c r="L34" s="55">
        <v>162</v>
      </c>
      <c r="M34" s="36">
        <f t="shared" si="0"/>
        <v>-0.6509183773696101</v>
      </c>
      <c r="N34" s="35">
        <v>10181</v>
      </c>
      <c r="O34" s="35">
        <v>3554</v>
      </c>
      <c r="P34" s="35">
        <v>162</v>
      </c>
      <c r="Q34" s="37">
        <v>1180230</v>
      </c>
      <c r="R34" s="35">
        <f t="shared" si="1"/>
        <v>1183784</v>
      </c>
      <c r="S34" s="38">
        <v>29896</v>
      </c>
      <c r="T34" s="39">
        <f t="shared" si="2"/>
        <v>30058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1256526</v>
      </c>
      <c r="L35" s="48">
        <f>SUM(L10:L34)</f>
        <v>38466</v>
      </c>
      <c r="M35" s="49">
        <f t="shared" si="0"/>
        <v>-0.11431375424309764</v>
      </c>
      <c r="N35" s="48">
        <f>SUM(N10:N34)</f>
        <v>1929899</v>
      </c>
      <c r="O35" s="48">
        <f aca="true" t="shared" si="3" ref="O35:T35">SUM(O10:O34)</f>
        <v>1709285</v>
      </c>
      <c r="P35" s="48">
        <f t="shared" si="3"/>
        <v>55560</v>
      </c>
      <c r="Q35" s="48">
        <f t="shared" si="3"/>
        <v>17028331.560000002</v>
      </c>
      <c r="R35" s="48">
        <f t="shared" si="3"/>
        <v>18737616.560000002</v>
      </c>
      <c r="S35" s="48">
        <f t="shared" si="3"/>
        <v>567425</v>
      </c>
      <c r="T35" s="48">
        <f t="shared" si="3"/>
        <v>622985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X22" sqref="X22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167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19</v>
      </c>
      <c r="N4" s="22" t="s">
        <v>7</v>
      </c>
      <c r="Q4" s="22"/>
      <c r="R4" s="2" t="s">
        <v>8</v>
      </c>
      <c r="S4" s="2"/>
      <c r="T4" s="23">
        <v>41039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169</v>
      </c>
      <c r="G10" s="31" t="s">
        <v>57</v>
      </c>
      <c r="H10" s="31" t="s">
        <v>50</v>
      </c>
      <c r="I10" s="34">
        <v>1</v>
      </c>
      <c r="J10" s="34">
        <v>24</v>
      </c>
      <c r="K10" s="55">
        <v>783794</v>
      </c>
      <c r="L10" s="55">
        <v>19081</v>
      </c>
      <c r="M10" s="36" t="e">
        <f aca="true" t="shared" si="0" ref="M10:M33">O10/N10-100%</f>
        <v>#DIV/0!</v>
      </c>
      <c r="N10" s="35"/>
      <c r="O10" s="35">
        <v>1043899</v>
      </c>
      <c r="P10" s="35">
        <v>26849</v>
      </c>
      <c r="Q10" s="37"/>
      <c r="R10" s="35">
        <f aca="true" t="shared" si="1" ref="R10:R32">O10+Q10</f>
        <v>1043899</v>
      </c>
      <c r="S10" s="38"/>
      <c r="T10" s="39">
        <f aca="true" t="shared" si="2" ref="T10:T32">S10+P10</f>
        <v>26849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147</v>
      </c>
      <c r="G11" s="31" t="s">
        <v>43</v>
      </c>
      <c r="H11" s="31" t="s">
        <v>44</v>
      </c>
      <c r="I11" s="34">
        <v>5</v>
      </c>
      <c r="J11" s="34">
        <v>11</v>
      </c>
      <c r="K11" s="35">
        <v>96464</v>
      </c>
      <c r="L11" s="35">
        <v>3174</v>
      </c>
      <c r="M11" s="36">
        <f t="shared" si="0"/>
        <v>-0.2084004622645269</v>
      </c>
      <c r="N11" s="35">
        <v>175657</v>
      </c>
      <c r="O11" s="35">
        <v>139050</v>
      </c>
      <c r="P11" s="35">
        <v>5002</v>
      </c>
      <c r="Q11" s="37">
        <v>858695</v>
      </c>
      <c r="R11" s="35">
        <f t="shared" si="1"/>
        <v>997745</v>
      </c>
      <c r="S11" s="38">
        <v>30916</v>
      </c>
      <c r="T11" s="39">
        <f t="shared" si="2"/>
        <v>35918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152</v>
      </c>
      <c r="G12" s="31" t="s">
        <v>52</v>
      </c>
      <c r="H12" s="31" t="s">
        <v>36</v>
      </c>
      <c r="I12" s="34">
        <v>4</v>
      </c>
      <c r="J12" s="34">
        <v>14</v>
      </c>
      <c r="K12" s="35">
        <v>91803</v>
      </c>
      <c r="L12" s="35">
        <v>3078</v>
      </c>
      <c r="M12" s="36">
        <f t="shared" si="0"/>
        <v>-0.44111502259285595</v>
      </c>
      <c r="N12" s="35">
        <v>226399</v>
      </c>
      <c r="O12" s="35">
        <v>126531</v>
      </c>
      <c r="P12" s="35">
        <v>4610</v>
      </c>
      <c r="Q12" s="37">
        <v>1490982</v>
      </c>
      <c r="R12" s="35">
        <f t="shared" si="1"/>
        <v>1617513</v>
      </c>
      <c r="S12" s="38">
        <v>50213</v>
      </c>
      <c r="T12" s="39">
        <f t="shared" si="2"/>
        <v>54823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170</v>
      </c>
      <c r="G13" s="31" t="s">
        <v>43</v>
      </c>
      <c r="H13" s="31" t="s">
        <v>36</v>
      </c>
      <c r="I13" s="34">
        <v>1</v>
      </c>
      <c r="J13" s="34">
        <v>12</v>
      </c>
      <c r="K13" s="55">
        <v>69497</v>
      </c>
      <c r="L13" s="55">
        <v>1873</v>
      </c>
      <c r="M13" s="36" t="e">
        <f t="shared" si="0"/>
        <v>#DIV/0!</v>
      </c>
      <c r="N13" s="35"/>
      <c r="O13" s="35">
        <v>94809</v>
      </c>
      <c r="P13" s="35">
        <v>2704</v>
      </c>
      <c r="Q13" s="37"/>
      <c r="R13" s="35">
        <f t="shared" si="1"/>
        <v>94809</v>
      </c>
      <c r="S13" s="38"/>
      <c r="T13" s="39">
        <f t="shared" si="2"/>
        <v>2704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157</v>
      </c>
      <c r="G14" s="31" t="s">
        <v>52</v>
      </c>
      <c r="H14" s="31" t="s">
        <v>36</v>
      </c>
      <c r="I14" s="34">
        <v>3</v>
      </c>
      <c r="J14" s="34">
        <v>14</v>
      </c>
      <c r="K14" s="55">
        <v>56931</v>
      </c>
      <c r="L14" s="55">
        <v>1874</v>
      </c>
      <c r="M14" s="36">
        <f t="shared" si="0"/>
        <v>-0.6388654327994574</v>
      </c>
      <c r="N14" s="35">
        <v>216717</v>
      </c>
      <c r="O14" s="35">
        <v>78264</v>
      </c>
      <c r="P14" s="35">
        <v>2716</v>
      </c>
      <c r="Q14" s="37">
        <v>645200</v>
      </c>
      <c r="R14" s="35">
        <f t="shared" si="1"/>
        <v>723464</v>
      </c>
      <c r="S14" s="38">
        <v>20343</v>
      </c>
      <c r="T14" s="39">
        <f t="shared" si="2"/>
        <v>23059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146</v>
      </c>
      <c r="G15" s="31" t="s">
        <v>52</v>
      </c>
      <c r="H15" s="31" t="s">
        <v>36</v>
      </c>
      <c r="I15" s="34">
        <v>5</v>
      </c>
      <c r="J15" s="34">
        <v>15</v>
      </c>
      <c r="K15" s="35">
        <v>59356</v>
      </c>
      <c r="L15" s="35">
        <v>1870</v>
      </c>
      <c r="M15" s="36">
        <f t="shared" si="0"/>
        <v>-0.3622802766641702</v>
      </c>
      <c r="N15" s="35">
        <v>113495</v>
      </c>
      <c r="O15" s="35">
        <v>72378</v>
      </c>
      <c r="P15" s="35">
        <v>2290</v>
      </c>
      <c r="Q15" s="37">
        <v>1113084</v>
      </c>
      <c r="R15" s="35">
        <f t="shared" si="1"/>
        <v>1185462</v>
      </c>
      <c r="S15" s="38">
        <v>33684</v>
      </c>
      <c r="T15" s="39">
        <f t="shared" si="2"/>
        <v>35974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171</v>
      </c>
      <c r="G16" s="31" t="s">
        <v>35</v>
      </c>
      <c r="H16" s="31" t="s">
        <v>36</v>
      </c>
      <c r="I16" s="43">
        <v>1</v>
      </c>
      <c r="J16" s="34">
        <v>10</v>
      </c>
      <c r="K16" s="55">
        <v>47836</v>
      </c>
      <c r="L16" s="55">
        <v>1630</v>
      </c>
      <c r="M16" s="36" t="e">
        <f t="shared" si="0"/>
        <v>#DIV/0!</v>
      </c>
      <c r="N16" s="35"/>
      <c r="O16" s="35">
        <v>71662</v>
      </c>
      <c r="P16" s="35">
        <v>2707</v>
      </c>
      <c r="Q16" s="37"/>
      <c r="R16" s="35">
        <f t="shared" si="1"/>
        <v>71662</v>
      </c>
      <c r="S16" s="38"/>
      <c r="T16" s="39">
        <f t="shared" si="2"/>
        <v>2707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162</v>
      </c>
      <c r="G17" s="31" t="s">
        <v>35</v>
      </c>
      <c r="H17" s="31" t="s">
        <v>36</v>
      </c>
      <c r="I17" s="43">
        <v>2</v>
      </c>
      <c r="J17" s="34">
        <v>10</v>
      </c>
      <c r="K17" s="55">
        <v>41025</v>
      </c>
      <c r="L17" s="55">
        <v>1413</v>
      </c>
      <c r="M17" s="36">
        <f t="shared" si="0"/>
        <v>-0.5385795089131116</v>
      </c>
      <c r="N17" s="35">
        <v>121282</v>
      </c>
      <c r="O17" s="35">
        <v>55962</v>
      </c>
      <c r="P17" s="35">
        <v>2079</v>
      </c>
      <c r="Q17" s="37">
        <v>121282</v>
      </c>
      <c r="R17" s="35">
        <f t="shared" si="1"/>
        <v>177244</v>
      </c>
      <c r="S17" s="38">
        <v>4415</v>
      </c>
      <c r="T17" s="39">
        <f t="shared" si="2"/>
        <v>6494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172</v>
      </c>
      <c r="G18" s="31" t="s">
        <v>43</v>
      </c>
      <c r="H18" s="31" t="s">
        <v>60</v>
      </c>
      <c r="I18" s="34">
        <v>1</v>
      </c>
      <c r="J18" s="34">
        <v>9</v>
      </c>
      <c r="K18" s="55">
        <v>34612</v>
      </c>
      <c r="L18" s="55">
        <v>1150</v>
      </c>
      <c r="M18" s="36" t="e">
        <f t="shared" si="0"/>
        <v>#DIV/0!</v>
      </c>
      <c r="N18" s="35"/>
      <c r="O18" s="35">
        <v>48000</v>
      </c>
      <c r="P18" s="35">
        <v>1764</v>
      </c>
      <c r="Q18" s="37"/>
      <c r="R18" s="35">
        <f t="shared" si="1"/>
        <v>48000</v>
      </c>
      <c r="S18" s="38"/>
      <c r="T18" s="39">
        <f t="shared" si="2"/>
        <v>1764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6</v>
      </c>
      <c r="F19" s="31" t="s">
        <v>164</v>
      </c>
      <c r="G19" s="31" t="s">
        <v>43</v>
      </c>
      <c r="H19" s="31" t="s">
        <v>44</v>
      </c>
      <c r="I19" s="34">
        <v>2</v>
      </c>
      <c r="J19" s="34">
        <v>9</v>
      </c>
      <c r="K19" s="55">
        <v>25922</v>
      </c>
      <c r="L19" s="55">
        <v>882</v>
      </c>
      <c r="M19" s="36">
        <f t="shared" si="0"/>
        <v>-0.49002007294110994</v>
      </c>
      <c r="N19" s="35">
        <v>70742</v>
      </c>
      <c r="O19" s="35">
        <v>36077</v>
      </c>
      <c r="P19" s="35">
        <v>1321</v>
      </c>
      <c r="Q19" s="37">
        <v>70742</v>
      </c>
      <c r="R19" s="35">
        <f t="shared" si="1"/>
        <v>106819</v>
      </c>
      <c r="S19" s="38">
        <v>2652</v>
      </c>
      <c r="T19" s="39">
        <f t="shared" si="2"/>
        <v>3973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158</v>
      </c>
      <c r="G20" s="31" t="s">
        <v>43</v>
      </c>
      <c r="H20" s="31" t="s">
        <v>60</v>
      </c>
      <c r="I20" s="34">
        <v>3</v>
      </c>
      <c r="J20" s="34">
        <v>7</v>
      </c>
      <c r="K20" s="55">
        <v>12201</v>
      </c>
      <c r="L20" s="55">
        <v>420</v>
      </c>
      <c r="M20" s="36">
        <f t="shared" si="0"/>
        <v>-0.5247781960680713</v>
      </c>
      <c r="N20" s="35">
        <v>45423</v>
      </c>
      <c r="O20" s="35">
        <v>21586</v>
      </c>
      <c r="P20" s="35">
        <v>686</v>
      </c>
      <c r="Q20" s="37">
        <v>126976</v>
      </c>
      <c r="R20" s="35">
        <f t="shared" si="1"/>
        <v>148562</v>
      </c>
      <c r="S20" s="38">
        <v>4680</v>
      </c>
      <c r="T20" s="39">
        <f t="shared" si="2"/>
        <v>5366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142</v>
      </c>
      <c r="G21" s="44" t="s">
        <v>43</v>
      </c>
      <c r="H21" s="31" t="s">
        <v>44</v>
      </c>
      <c r="I21" s="34">
        <v>6</v>
      </c>
      <c r="J21" s="34">
        <v>13</v>
      </c>
      <c r="K21" s="55">
        <v>16802</v>
      </c>
      <c r="L21" s="55">
        <v>727</v>
      </c>
      <c r="M21" s="36">
        <f t="shared" si="0"/>
        <v>-0.49630380497935567</v>
      </c>
      <c r="N21" s="35">
        <v>40447</v>
      </c>
      <c r="O21" s="35">
        <v>20373</v>
      </c>
      <c r="P21" s="35">
        <v>895</v>
      </c>
      <c r="Q21" s="37">
        <v>594583</v>
      </c>
      <c r="R21" s="35">
        <f t="shared" si="1"/>
        <v>614956</v>
      </c>
      <c r="S21" s="38">
        <v>23148</v>
      </c>
      <c r="T21" s="39">
        <f t="shared" si="2"/>
        <v>24043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154</v>
      </c>
      <c r="G22" s="44" t="s">
        <v>38</v>
      </c>
      <c r="H22" s="31" t="s">
        <v>36</v>
      </c>
      <c r="I22" s="34">
        <v>4</v>
      </c>
      <c r="J22" s="34">
        <v>4</v>
      </c>
      <c r="K22" s="35">
        <v>14678</v>
      </c>
      <c r="L22" s="35">
        <v>473</v>
      </c>
      <c r="M22" s="36">
        <f t="shared" si="0"/>
        <v>-0.324909622998795</v>
      </c>
      <c r="N22" s="35">
        <v>29045</v>
      </c>
      <c r="O22" s="35">
        <v>19608</v>
      </c>
      <c r="P22" s="35">
        <v>669</v>
      </c>
      <c r="Q22" s="37">
        <v>125338</v>
      </c>
      <c r="R22" s="35">
        <f t="shared" si="1"/>
        <v>144946</v>
      </c>
      <c r="S22" s="38">
        <v>4319</v>
      </c>
      <c r="T22" s="39">
        <f t="shared" si="2"/>
        <v>4988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159</v>
      </c>
      <c r="G23" s="44" t="s">
        <v>43</v>
      </c>
      <c r="H23" s="31" t="s">
        <v>36</v>
      </c>
      <c r="I23" s="34">
        <v>3</v>
      </c>
      <c r="J23" s="34">
        <v>3</v>
      </c>
      <c r="K23" s="55">
        <v>14788</v>
      </c>
      <c r="L23" s="55">
        <v>483</v>
      </c>
      <c r="M23" s="36">
        <f t="shared" si="0"/>
        <v>0.02387571545380207</v>
      </c>
      <c r="N23" s="35">
        <v>18345</v>
      </c>
      <c r="O23" s="35">
        <v>18783</v>
      </c>
      <c r="P23" s="35">
        <v>653</v>
      </c>
      <c r="Q23" s="37">
        <v>55116</v>
      </c>
      <c r="R23" s="35">
        <f t="shared" si="1"/>
        <v>73899</v>
      </c>
      <c r="S23" s="38">
        <v>2031</v>
      </c>
      <c r="T23" s="39">
        <f t="shared" si="2"/>
        <v>2684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7</v>
      </c>
      <c r="F24" s="31" t="s">
        <v>163</v>
      </c>
      <c r="G24" s="44" t="s">
        <v>49</v>
      </c>
      <c r="H24" s="31" t="s">
        <v>50</v>
      </c>
      <c r="I24" s="34">
        <v>2</v>
      </c>
      <c r="J24" s="34">
        <v>15</v>
      </c>
      <c r="K24" s="55">
        <v>15026</v>
      </c>
      <c r="L24" s="55">
        <v>672</v>
      </c>
      <c r="M24" s="36">
        <f t="shared" si="0"/>
        <v>-0.7091522930873111</v>
      </c>
      <c r="N24" s="35">
        <v>59832</v>
      </c>
      <c r="O24" s="35">
        <v>17402</v>
      </c>
      <c r="P24" s="35">
        <v>798</v>
      </c>
      <c r="Q24" s="37">
        <v>59832</v>
      </c>
      <c r="R24" s="35">
        <f t="shared" si="1"/>
        <v>77234</v>
      </c>
      <c r="S24" s="38">
        <v>2307</v>
      </c>
      <c r="T24" s="39">
        <f t="shared" si="2"/>
        <v>3105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148</v>
      </c>
      <c r="G25" s="44" t="s">
        <v>38</v>
      </c>
      <c r="H25" s="31" t="s">
        <v>36</v>
      </c>
      <c r="I25" s="34">
        <v>5</v>
      </c>
      <c r="J25" s="34">
        <v>9</v>
      </c>
      <c r="K25" s="35">
        <v>13585</v>
      </c>
      <c r="L25" s="35">
        <v>353</v>
      </c>
      <c r="M25" s="36">
        <f t="shared" si="0"/>
        <v>-0.5487824287760623</v>
      </c>
      <c r="N25" s="35">
        <v>37698</v>
      </c>
      <c r="O25" s="35">
        <v>17010</v>
      </c>
      <c r="P25" s="35">
        <v>450</v>
      </c>
      <c r="Q25" s="37">
        <v>525338</v>
      </c>
      <c r="R25" s="35">
        <f t="shared" si="1"/>
        <v>542348</v>
      </c>
      <c r="S25" s="38">
        <v>13022</v>
      </c>
      <c r="T25" s="39">
        <f t="shared" si="2"/>
        <v>13472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8</v>
      </c>
      <c r="F26" s="31" t="s">
        <v>133</v>
      </c>
      <c r="G26" s="44" t="s">
        <v>43</v>
      </c>
      <c r="H26" s="31" t="s">
        <v>44</v>
      </c>
      <c r="I26" s="34">
        <v>7</v>
      </c>
      <c r="J26" s="34">
        <v>11</v>
      </c>
      <c r="K26" s="55">
        <v>11560</v>
      </c>
      <c r="L26" s="55">
        <v>466</v>
      </c>
      <c r="M26" s="36">
        <f t="shared" si="0"/>
        <v>-0.6947578250911868</v>
      </c>
      <c r="N26" s="35">
        <v>47156</v>
      </c>
      <c r="O26" s="35">
        <v>14394</v>
      </c>
      <c r="P26" s="35">
        <v>592</v>
      </c>
      <c r="Q26" s="37">
        <v>1151176</v>
      </c>
      <c r="R26" s="35">
        <f t="shared" si="1"/>
        <v>1165570</v>
      </c>
      <c r="S26" s="38">
        <v>39070</v>
      </c>
      <c r="T26" s="39">
        <f t="shared" si="2"/>
        <v>39662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149</v>
      </c>
      <c r="G27" s="44" t="s">
        <v>43</v>
      </c>
      <c r="H27" s="31" t="s">
        <v>44</v>
      </c>
      <c r="I27" s="34">
        <v>8</v>
      </c>
      <c r="J27" s="34">
        <v>12</v>
      </c>
      <c r="K27" s="55">
        <v>13341</v>
      </c>
      <c r="L27" s="55">
        <v>590</v>
      </c>
      <c r="M27" s="36">
        <f t="shared" si="0"/>
        <v>-0.10793690224816788</v>
      </c>
      <c r="N27" s="35">
        <v>16102</v>
      </c>
      <c r="O27" s="35">
        <v>14364</v>
      </c>
      <c r="P27" s="35">
        <v>630</v>
      </c>
      <c r="Q27" s="37">
        <v>494402</v>
      </c>
      <c r="R27" s="35">
        <f t="shared" si="1"/>
        <v>508766</v>
      </c>
      <c r="S27" s="38">
        <v>20048</v>
      </c>
      <c r="T27" s="39">
        <f t="shared" si="2"/>
        <v>20678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12</v>
      </c>
      <c r="F28" s="31" t="s">
        <v>141</v>
      </c>
      <c r="G28" s="44" t="s">
        <v>35</v>
      </c>
      <c r="H28" s="31" t="s">
        <v>36</v>
      </c>
      <c r="I28" s="34">
        <v>6</v>
      </c>
      <c r="J28" s="34">
        <v>7</v>
      </c>
      <c r="K28" s="55">
        <v>6928</v>
      </c>
      <c r="L28" s="55">
        <v>235</v>
      </c>
      <c r="M28" s="36">
        <f t="shared" si="0"/>
        <v>-0.7288970549075997</v>
      </c>
      <c r="N28" s="35">
        <v>37554</v>
      </c>
      <c r="O28" s="35">
        <v>10181</v>
      </c>
      <c r="P28" s="35">
        <v>345</v>
      </c>
      <c r="Q28" s="37">
        <v>1170049</v>
      </c>
      <c r="R28" s="35">
        <f t="shared" si="1"/>
        <v>1180230</v>
      </c>
      <c r="S28" s="38">
        <v>29551</v>
      </c>
      <c r="T28" s="39">
        <f t="shared" si="2"/>
        <v>29896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153</v>
      </c>
      <c r="G29" s="44" t="s">
        <v>43</v>
      </c>
      <c r="H29" s="31" t="s">
        <v>44</v>
      </c>
      <c r="I29" s="34">
        <v>4</v>
      </c>
      <c r="J29" s="34">
        <v>9</v>
      </c>
      <c r="K29" s="35">
        <v>6411</v>
      </c>
      <c r="L29" s="35">
        <v>216</v>
      </c>
      <c r="M29" s="36">
        <f t="shared" si="0"/>
        <v>-0.38702506063055775</v>
      </c>
      <c r="N29" s="35">
        <v>14844</v>
      </c>
      <c r="O29" s="35">
        <v>9099</v>
      </c>
      <c r="P29" s="35">
        <v>333</v>
      </c>
      <c r="Q29" s="37">
        <v>116444</v>
      </c>
      <c r="R29" s="35">
        <f t="shared" si="1"/>
        <v>125543</v>
      </c>
      <c r="S29" s="38">
        <v>4256</v>
      </c>
      <c r="T29" s="39">
        <f t="shared" si="2"/>
        <v>4589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37</v>
      </c>
      <c r="G30" s="44" t="s">
        <v>38</v>
      </c>
      <c r="H30" s="31" t="s">
        <v>36</v>
      </c>
      <c r="I30" s="34">
        <v>20</v>
      </c>
      <c r="J30" s="34">
        <v>10</v>
      </c>
      <c r="K30" s="35">
        <v>4847</v>
      </c>
      <c r="L30" s="35">
        <v>246</v>
      </c>
      <c r="M30" s="36">
        <f t="shared" si="0"/>
        <v>-0.23850682700739068</v>
      </c>
      <c r="N30" s="35">
        <v>7983</v>
      </c>
      <c r="O30" s="35">
        <v>6079</v>
      </c>
      <c r="P30" s="35">
        <v>338</v>
      </c>
      <c r="Q30" s="37">
        <v>2567776</v>
      </c>
      <c r="R30" s="35">
        <f t="shared" si="1"/>
        <v>2573855</v>
      </c>
      <c r="S30" s="38">
        <v>104535</v>
      </c>
      <c r="T30" s="39">
        <f t="shared" si="2"/>
        <v>104873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143</v>
      </c>
      <c r="G31" s="44" t="s">
        <v>43</v>
      </c>
      <c r="H31" s="31" t="s">
        <v>60</v>
      </c>
      <c r="I31" s="34">
        <v>6</v>
      </c>
      <c r="J31" s="34">
        <v>6</v>
      </c>
      <c r="K31" s="55">
        <v>3589</v>
      </c>
      <c r="L31" s="55">
        <v>145</v>
      </c>
      <c r="M31" s="36">
        <f t="shared" si="0"/>
        <v>-0.3860157219693835</v>
      </c>
      <c r="N31" s="35">
        <v>7251</v>
      </c>
      <c r="O31" s="35">
        <v>4452</v>
      </c>
      <c r="P31" s="35">
        <v>182</v>
      </c>
      <c r="Q31" s="37">
        <v>128404</v>
      </c>
      <c r="R31" s="35">
        <f t="shared" si="1"/>
        <v>132856</v>
      </c>
      <c r="S31" s="38">
        <v>4652</v>
      </c>
      <c r="T31" s="39">
        <f t="shared" si="2"/>
        <v>4834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18</v>
      </c>
      <c r="F32" s="31" t="s">
        <v>41</v>
      </c>
      <c r="G32" s="44" t="s">
        <v>40</v>
      </c>
      <c r="H32" s="31" t="s">
        <v>36</v>
      </c>
      <c r="I32" s="34">
        <v>23</v>
      </c>
      <c r="J32" s="34">
        <v>9</v>
      </c>
      <c r="K32" s="35">
        <v>3487</v>
      </c>
      <c r="L32" s="35">
        <v>105</v>
      </c>
      <c r="M32" s="36">
        <f t="shared" si="0"/>
        <v>-0.6175696424654529</v>
      </c>
      <c r="N32" s="35">
        <v>9118</v>
      </c>
      <c r="O32" s="35">
        <v>3487</v>
      </c>
      <c r="P32" s="35">
        <v>104</v>
      </c>
      <c r="Q32" s="37">
        <v>3927861.56</v>
      </c>
      <c r="R32" s="35">
        <f t="shared" si="1"/>
        <v>3931348.56</v>
      </c>
      <c r="S32" s="38">
        <v>124289</v>
      </c>
      <c r="T32" s="39">
        <f t="shared" si="2"/>
        <v>124393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1444483</v>
      </c>
      <c r="L33" s="48">
        <f>SUM(L10:L32)</f>
        <v>41156</v>
      </c>
      <c r="M33" s="49">
        <f t="shared" si="0"/>
        <v>0.5006292998942159</v>
      </c>
      <c r="N33" s="48">
        <f>SUM(N10:N32)</f>
        <v>1295090</v>
      </c>
      <c r="O33" s="48">
        <f aca="true" t="shared" si="3" ref="O33:T33">SUM(O10:O32)</f>
        <v>1943450</v>
      </c>
      <c r="P33" s="48">
        <f t="shared" si="3"/>
        <v>58717</v>
      </c>
      <c r="Q33" s="48">
        <f t="shared" si="3"/>
        <v>15343280.56</v>
      </c>
      <c r="R33" s="48">
        <f t="shared" si="3"/>
        <v>17286730.56</v>
      </c>
      <c r="S33" s="48">
        <f t="shared" si="3"/>
        <v>518131</v>
      </c>
      <c r="T33" s="48">
        <f t="shared" si="3"/>
        <v>576848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L34" sqref="L3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160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161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18</v>
      </c>
      <c r="N4" s="22" t="s">
        <v>7</v>
      </c>
      <c r="Q4" s="22"/>
      <c r="R4" s="2" t="s">
        <v>8</v>
      </c>
      <c r="S4" s="2"/>
      <c r="T4" s="23">
        <v>41032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2</v>
      </c>
      <c r="F10" s="31" t="s">
        <v>152</v>
      </c>
      <c r="G10" s="31" t="s">
        <v>52</v>
      </c>
      <c r="H10" s="31" t="s">
        <v>36</v>
      </c>
      <c r="I10" s="34">
        <v>3</v>
      </c>
      <c r="J10" s="34">
        <v>15</v>
      </c>
      <c r="K10" s="35">
        <v>148242</v>
      </c>
      <c r="L10" s="35">
        <v>4875</v>
      </c>
      <c r="M10" s="36">
        <f aca="true" t="shared" si="0" ref="M10:M34">O10/N10-100%</f>
        <v>-0.372104568347718</v>
      </c>
      <c r="N10" s="35">
        <v>360568</v>
      </c>
      <c r="O10" s="35">
        <v>226399</v>
      </c>
      <c r="P10" s="35">
        <v>7885</v>
      </c>
      <c r="Q10" s="37">
        <v>1264583</v>
      </c>
      <c r="R10" s="35">
        <f aca="true" t="shared" si="1" ref="R10:R33">O10+Q10</f>
        <v>1490982</v>
      </c>
      <c r="S10" s="38">
        <v>42328</v>
      </c>
      <c r="T10" s="39">
        <f aca="true" t="shared" si="2" ref="T10:T33">S10+P10</f>
        <v>50213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157</v>
      </c>
      <c r="G11" s="31" t="s">
        <v>52</v>
      </c>
      <c r="H11" s="31" t="s">
        <v>36</v>
      </c>
      <c r="I11" s="34">
        <v>2</v>
      </c>
      <c r="J11" s="34">
        <v>14</v>
      </c>
      <c r="K11" s="55">
        <v>138346</v>
      </c>
      <c r="L11" s="55">
        <v>4085</v>
      </c>
      <c r="M11" s="36">
        <f t="shared" si="0"/>
        <v>-0.49422264127164905</v>
      </c>
      <c r="N11" s="35">
        <v>428483</v>
      </c>
      <c r="O11" s="35">
        <v>216717</v>
      </c>
      <c r="P11" s="35">
        <v>6713</v>
      </c>
      <c r="Q11" s="37">
        <v>428483</v>
      </c>
      <c r="R11" s="35">
        <f t="shared" si="1"/>
        <v>645200</v>
      </c>
      <c r="S11" s="38">
        <v>13630</v>
      </c>
      <c r="T11" s="39">
        <f t="shared" si="2"/>
        <v>20343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147</v>
      </c>
      <c r="G12" s="31" t="s">
        <v>43</v>
      </c>
      <c r="H12" s="31" t="s">
        <v>44</v>
      </c>
      <c r="I12" s="34">
        <v>4</v>
      </c>
      <c r="J12" s="34">
        <v>11</v>
      </c>
      <c r="K12" s="35">
        <v>107519</v>
      </c>
      <c r="L12" s="35">
        <v>3591</v>
      </c>
      <c r="M12" s="36">
        <f t="shared" si="0"/>
        <v>-0.2445575042361583</v>
      </c>
      <c r="N12" s="35">
        <v>232522</v>
      </c>
      <c r="O12" s="35">
        <v>175657</v>
      </c>
      <c r="P12" s="35">
        <v>6249</v>
      </c>
      <c r="Q12" s="37">
        <v>683038</v>
      </c>
      <c r="R12" s="35">
        <f t="shared" si="1"/>
        <v>858695</v>
      </c>
      <c r="S12" s="38">
        <v>24667</v>
      </c>
      <c r="T12" s="39">
        <f t="shared" si="2"/>
        <v>30916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162</v>
      </c>
      <c r="G13" s="31" t="s">
        <v>35</v>
      </c>
      <c r="H13" s="31" t="s">
        <v>36</v>
      </c>
      <c r="I13" s="34">
        <v>1</v>
      </c>
      <c r="J13" s="34">
        <v>10</v>
      </c>
      <c r="K13" s="55">
        <v>81763</v>
      </c>
      <c r="L13" s="55">
        <v>2791</v>
      </c>
      <c r="M13" s="36" t="e">
        <f t="shared" si="0"/>
        <v>#DIV/0!</v>
      </c>
      <c r="N13" s="35"/>
      <c r="O13" s="35">
        <v>121282</v>
      </c>
      <c r="P13" s="35">
        <v>4415</v>
      </c>
      <c r="Q13" s="37"/>
      <c r="R13" s="35">
        <f t="shared" si="1"/>
        <v>121282</v>
      </c>
      <c r="S13" s="38"/>
      <c r="T13" s="39">
        <f t="shared" si="2"/>
        <v>4415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146</v>
      </c>
      <c r="G14" s="31" t="s">
        <v>52</v>
      </c>
      <c r="H14" s="31" t="s">
        <v>36</v>
      </c>
      <c r="I14" s="34">
        <v>4</v>
      </c>
      <c r="J14" s="34">
        <v>15</v>
      </c>
      <c r="K14" s="35">
        <v>62013</v>
      </c>
      <c r="L14" s="35">
        <v>2049</v>
      </c>
      <c r="M14" s="36">
        <f t="shared" si="0"/>
        <v>-0.4838508695335807</v>
      </c>
      <c r="N14" s="35">
        <v>219888</v>
      </c>
      <c r="O14" s="35">
        <v>113495</v>
      </c>
      <c r="P14" s="35">
        <v>3777</v>
      </c>
      <c r="Q14" s="37">
        <v>999589</v>
      </c>
      <c r="R14" s="35">
        <f t="shared" si="1"/>
        <v>1113084</v>
      </c>
      <c r="S14" s="38">
        <v>29907</v>
      </c>
      <c r="T14" s="39">
        <f t="shared" si="2"/>
        <v>33684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164</v>
      </c>
      <c r="G15" s="31" t="s">
        <v>43</v>
      </c>
      <c r="H15" s="31" t="s">
        <v>44</v>
      </c>
      <c r="I15" s="34">
        <v>1</v>
      </c>
      <c r="J15" s="34">
        <v>9</v>
      </c>
      <c r="K15" s="55">
        <v>44500</v>
      </c>
      <c r="L15" s="55">
        <v>1569</v>
      </c>
      <c r="M15" s="36" t="e">
        <f t="shared" si="0"/>
        <v>#DIV/0!</v>
      </c>
      <c r="N15" s="35"/>
      <c r="O15" s="35">
        <v>70742</v>
      </c>
      <c r="P15" s="35">
        <v>2652</v>
      </c>
      <c r="Q15" s="37"/>
      <c r="R15" s="35">
        <f t="shared" si="1"/>
        <v>70742</v>
      </c>
      <c r="S15" s="38"/>
      <c r="T15" s="39">
        <f t="shared" si="2"/>
        <v>2652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163</v>
      </c>
      <c r="G16" s="31" t="s">
        <v>49</v>
      </c>
      <c r="H16" s="31" t="s">
        <v>50</v>
      </c>
      <c r="I16" s="43">
        <v>1</v>
      </c>
      <c r="J16" s="34">
        <v>15</v>
      </c>
      <c r="K16" s="55">
        <v>51975</v>
      </c>
      <c r="L16" s="55">
        <v>1951</v>
      </c>
      <c r="M16" s="36" t="e">
        <f t="shared" si="0"/>
        <v>#DIV/0!</v>
      </c>
      <c r="N16" s="35"/>
      <c r="O16" s="35">
        <v>59832</v>
      </c>
      <c r="P16" s="35">
        <v>2307</v>
      </c>
      <c r="Q16" s="37"/>
      <c r="R16" s="35">
        <f t="shared" si="1"/>
        <v>59832</v>
      </c>
      <c r="S16" s="38"/>
      <c r="T16" s="39">
        <f t="shared" si="2"/>
        <v>2307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133</v>
      </c>
      <c r="G17" s="31" t="s">
        <v>43</v>
      </c>
      <c r="H17" s="31" t="s">
        <v>44</v>
      </c>
      <c r="I17" s="43">
        <v>6</v>
      </c>
      <c r="J17" s="34">
        <v>11</v>
      </c>
      <c r="K17" s="55">
        <v>30114</v>
      </c>
      <c r="L17" s="55">
        <v>1049</v>
      </c>
      <c r="M17" s="36">
        <f t="shared" si="0"/>
        <v>-0.37535930483620994</v>
      </c>
      <c r="N17" s="35">
        <v>75493</v>
      </c>
      <c r="O17" s="35">
        <v>47156</v>
      </c>
      <c r="P17" s="35">
        <v>1684</v>
      </c>
      <c r="Q17" s="37">
        <v>1104020</v>
      </c>
      <c r="R17" s="35">
        <f t="shared" si="1"/>
        <v>1151176</v>
      </c>
      <c r="S17" s="38">
        <v>37386</v>
      </c>
      <c r="T17" s="39">
        <f t="shared" si="2"/>
        <v>39070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6</v>
      </c>
      <c r="F18" s="31" t="s">
        <v>158</v>
      </c>
      <c r="G18" s="31" t="s">
        <v>43</v>
      </c>
      <c r="H18" s="31" t="s">
        <v>60</v>
      </c>
      <c r="I18" s="34">
        <v>2</v>
      </c>
      <c r="J18" s="34">
        <v>7</v>
      </c>
      <c r="K18" s="55">
        <v>28278</v>
      </c>
      <c r="L18" s="55">
        <v>985</v>
      </c>
      <c r="M18" s="36">
        <f t="shared" si="0"/>
        <v>-0.44302478143048074</v>
      </c>
      <c r="N18" s="35">
        <v>81553</v>
      </c>
      <c r="O18" s="35">
        <v>45423</v>
      </c>
      <c r="P18" s="35">
        <v>1676</v>
      </c>
      <c r="Q18" s="37">
        <v>81553</v>
      </c>
      <c r="R18" s="35">
        <f t="shared" si="1"/>
        <v>126976</v>
      </c>
      <c r="S18" s="38">
        <v>3004</v>
      </c>
      <c r="T18" s="39">
        <f t="shared" si="2"/>
        <v>4680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142</v>
      </c>
      <c r="G19" s="31" t="s">
        <v>43</v>
      </c>
      <c r="H19" s="31" t="s">
        <v>44</v>
      </c>
      <c r="I19" s="34">
        <v>5</v>
      </c>
      <c r="J19" s="34">
        <v>13</v>
      </c>
      <c r="K19" s="55">
        <v>25876</v>
      </c>
      <c r="L19" s="55">
        <v>960</v>
      </c>
      <c r="M19" s="36">
        <f t="shared" si="0"/>
        <v>-0.38740799079150634</v>
      </c>
      <c r="N19" s="35">
        <v>66026</v>
      </c>
      <c r="O19" s="35">
        <v>40447</v>
      </c>
      <c r="P19" s="35">
        <v>1548</v>
      </c>
      <c r="Q19" s="37">
        <v>554136</v>
      </c>
      <c r="R19" s="35">
        <f t="shared" si="1"/>
        <v>594583</v>
      </c>
      <c r="S19" s="38">
        <v>21600</v>
      </c>
      <c r="T19" s="39">
        <f t="shared" si="2"/>
        <v>23148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5</v>
      </c>
      <c r="F20" s="31" t="s">
        <v>148</v>
      </c>
      <c r="G20" s="31" t="s">
        <v>38</v>
      </c>
      <c r="H20" s="31" t="s">
        <v>36</v>
      </c>
      <c r="I20" s="34">
        <v>4</v>
      </c>
      <c r="J20" s="34">
        <v>13</v>
      </c>
      <c r="K20" s="35">
        <v>24812</v>
      </c>
      <c r="L20" s="35">
        <v>574</v>
      </c>
      <c r="M20" s="36">
        <f t="shared" si="0"/>
        <v>-0.6019092473890408</v>
      </c>
      <c r="N20" s="35">
        <v>94697</v>
      </c>
      <c r="O20" s="35">
        <v>37698</v>
      </c>
      <c r="P20" s="35">
        <v>911</v>
      </c>
      <c r="Q20" s="37">
        <v>487640</v>
      </c>
      <c r="R20" s="35">
        <f t="shared" si="1"/>
        <v>525338</v>
      </c>
      <c r="S20" s="38">
        <v>12111</v>
      </c>
      <c r="T20" s="39">
        <f t="shared" si="2"/>
        <v>13022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141</v>
      </c>
      <c r="G21" s="44" t="s">
        <v>35</v>
      </c>
      <c r="H21" s="31" t="s">
        <v>36</v>
      </c>
      <c r="I21" s="34">
        <v>5</v>
      </c>
      <c r="J21" s="34">
        <v>13</v>
      </c>
      <c r="K21" s="55">
        <v>26430</v>
      </c>
      <c r="L21" s="55">
        <v>748</v>
      </c>
      <c r="M21" s="36">
        <f t="shared" si="0"/>
        <v>-0.5043946472404783</v>
      </c>
      <c r="N21" s="35">
        <v>75774</v>
      </c>
      <c r="O21" s="35">
        <v>37554</v>
      </c>
      <c r="P21" s="35">
        <v>1061</v>
      </c>
      <c r="Q21" s="37">
        <v>1132495</v>
      </c>
      <c r="R21" s="35">
        <f t="shared" si="1"/>
        <v>1170049</v>
      </c>
      <c r="S21" s="38">
        <v>28490</v>
      </c>
      <c r="T21" s="39">
        <f t="shared" si="2"/>
        <v>29551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154</v>
      </c>
      <c r="G22" s="44" t="s">
        <v>38</v>
      </c>
      <c r="H22" s="31" t="s">
        <v>36</v>
      </c>
      <c r="I22" s="34">
        <v>3</v>
      </c>
      <c r="J22" s="34">
        <v>4</v>
      </c>
      <c r="K22" s="35">
        <v>17976</v>
      </c>
      <c r="L22" s="35">
        <v>618</v>
      </c>
      <c r="M22" s="36">
        <f t="shared" si="0"/>
        <v>-0.2965779467680608</v>
      </c>
      <c r="N22" s="35">
        <v>41291</v>
      </c>
      <c r="O22" s="35">
        <v>29045</v>
      </c>
      <c r="P22" s="35">
        <v>1029</v>
      </c>
      <c r="Q22" s="37">
        <v>96293</v>
      </c>
      <c r="R22" s="35">
        <f t="shared" si="1"/>
        <v>125338</v>
      </c>
      <c r="S22" s="38">
        <v>3290</v>
      </c>
      <c r="T22" s="39">
        <f t="shared" si="2"/>
        <v>4319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159</v>
      </c>
      <c r="G23" s="44" t="s">
        <v>43</v>
      </c>
      <c r="H23" s="31" t="s">
        <v>36</v>
      </c>
      <c r="I23" s="34">
        <v>2</v>
      </c>
      <c r="J23" s="34">
        <v>3</v>
      </c>
      <c r="K23" s="55">
        <v>11447</v>
      </c>
      <c r="L23" s="55">
        <v>384</v>
      </c>
      <c r="M23" s="36">
        <f t="shared" si="0"/>
        <v>-0.5011014114383617</v>
      </c>
      <c r="N23" s="35">
        <v>36771</v>
      </c>
      <c r="O23" s="35">
        <v>18345</v>
      </c>
      <c r="P23" s="35">
        <v>659</v>
      </c>
      <c r="Q23" s="37">
        <v>36771</v>
      </c>
      <c r="R23" s="35">
        <f t="shared" si="1"/>
        <v>55116</v>
      </c>
      <c r="S23" s="38">
        <v>1372</v>
      </c>
      <c r="T23" s="39">
        <f t="shared" si="2"/>
        <v>2031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149</v>
      </c>
      <c r="G24" s="44" t="s">
        <v>43</v>
      </c>
      <c r="H24" s="31" t="s">
        <v>44</v>
      </c>
      <c r="I24" s="34">
        <v>7</v>
      </c>
      <c r="J24" s="34">
        <v>12</v>
      </c>
      <c r="K24" s="55">
        <v>8585</v>
      </c>
      <c r="L24" s="55">
        <v>373</v>
      </c>
      <c r="M24" s="36">
        <f t="shared" si="0"/>
        <v>-0.49671813465024695</v>
      </c>
      <c r="N24" s="35">
        <v>31994</v>
      </c>
      <c r="O24" s="35">
        <v>16102</v>
      </c>
      <c r="P24" s="35">
        <v>716</v>
      </c>
      <c r="Q24" s="37">
        <v>478300</v>
      </c>
      <c r="R24" s="35">
        <f t="shared" si="1"/>
        <v>494402</v>
      </c>
      <c r="S24" s="38">
        <v>19332</v>
      </c>
      <c r="T24" s="39">
        <f t="shared" si="2"/>
        <v>20048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153</v>
      </c>
      <c r="G25" s="44" t="s">
        <v>43</v>
      </c>
      <c r="H25" s="31" t="s">
        <v>44</v>
      </c>
      <c r="I25" s="34">
        <v>3</v>
      </c>
      <c r="J25" s="34">
        <v>9</v>
      </c>
      <c r="K25" s="35">
        <v>10212</v>
      </c>
      <c r="L25" s="35">
        <v>357</v>
      </c>
      <c r="M25" s="36">
        <f t="shared" si="0"/>
        <v>-0.5036613501855753</v>
      </c>
      <c r="N25" s="35">
        <v>29907</v>
      </c>
      <c r="O25" s="35">
        <v>14844</v>
      </c>
      <c r="P25" s="35">
        <v>541</v>
      </c>
      <c r="Q25" s="37">
        <v>101600</v>
      </c>
      <c r="R25" s="35">
        <f t="shared" si="1"/>
        <v>116444</v>
      </c>
      <c r="S25" s="38">
        <v>3715</v>
      </c>
      <c r="T25" s="39">
        <f t="shared" si="2"/>
        <v>4256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134</v>
      </c>
      <c r="G26" s="44" t="s">
        <v>40</v>
      </c>
      <c r="H26" s="31" t="s">
        <v>36</v>
      </c>
      <c r="I26" s="34">
        <v>6</v>
      </c>
      <c r="J26" s="34">
        <v>7</v>
      </c>
      <c r="K26" s="55">
        <v>9457</v>
      </c>
      <c r="L26" s="55">
        <v>309</v>
      </c>
      <c r="M26" s="36">
        <f t="shared" si="0"/>
        <v>-0.5066904211364239</v>
      </c>
      <c r="N26" s="35">
        <v>26381</v>
      </c>
      <c r="O26" s="35">
        <v>13014</v>
      </c>
      <c r="P26" s="35">
        <v>441</v>
      </c>
      <c r="Q26" s="37">
        <v>318212</v>
      </c>
      <c r="R26" s="35">
        <f t="shared" si="1"/>
        <v>331226</v>
      </c>
      <c r="S26" s="38">
        <v>11138</v>
      </c>
      <c r="T26" s="39">
        <f t="shared" si="2"/>
        <v>11579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41</v>
      </c>
      <c r="G27" s="44" t="s">
        <v>40</v>
      </c>
      <c r="H27" s="31" t="s">
        <v>36</v>
      </c>
      <c r="I27" s="34">
        <v>22</v>
      </c>
      <c r="J27" s="34">
        <v>9</v>
      </c>
      <c r="K27" s="35">
        <v>4643</v>
      </c>
      <c r="L27" s="35">
        <v>152</v>
      </c>
      <c r="M27" s="36">
        <f t="shared" si="0"/>
        <v>-0.4128026790314271</v>
      </c>
      <c r="N27" s="35">
        <v>15528</v>
      </c>
      <c r="O27" s="35">
        <v>9118</v>
      </c>
      <c r="P27" s="35">
        <v>333</v>
      </c>
      <c r="Q27" s="37">
        <v>3918743.56</v>
      </c>
      <c r="R27" s="35">
        <f t="shared" si="1"/>
        <v>3927861.56</v>
      </c>
      <c r="S27" s="38">
        <v>123956</v>
      </c>
      <c r="T27" s="39">
        <f t="shared" si="2"/>
        <v>124289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37</v>
      </c>
      <c r="G28" s="44" t="s">
        <v>38</v>
      </c>
      <c r="H28" s="31" t="s">
        <v>36</v>
      </c>
      <c r="I28" s="34">
        <v>19</v>
      </c>
      <c r="J28" s="34">
        <v>10</v>
      </c>
      <c r="K28" s="35">
        <v>4790</v>
      </c>
      <c r="L28" s="35">
        <v>222</v>
      </c>
      <c r="M28" s="36">
        <f t="shared" si="0"/>
        <v>-0.33269246844437017</v>
      </c>
      <c r="N28" s="35">
        <v>11963</v>
      </c>
      <c r="O28" s="35">
        <v>7983</v>
      </c>
      <c r="P28" s="35">
        <v>369</v>
      </c>
      <c r="Q28" s="37">
        <v>2559793</v>
      </c>
      <c r="R28" s="35">
        <f t="shared" si="1"/>
        <v>2567776</v>
      </c>
      <c r="S28" s="38">
        <v>104166</v>
      </c>
      <c r="T28" s="39">
        <f t="shared" si="2"/>
        <v>104535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42</v>
      </c>
      <c r="G29" s="44" t="s">
        <v>43</v>
      </c>
      <c r="H29" s="31" t="s">
        <v>44</v>
      </c>
      <c r="I29" s="34">
        <v>20</v>
      </c>
      <c r="J29" s="34">
        <v>6</v>
      </c>
      <c r="K29" s="35">
        <v>6076</v>
      </c>
      <c r="L29" s="35">
        <v>224</v>
      </c>
      <c r="M29" s="36">
        <f t="shared" si="0"/>
        <v>-0.533769748851262</v>
      </c>
      <c r="N29" s="35">
        <v>15887</v>
      </c>
      <c r="O29" s="35">
        <v>7407</v>
      </c>
      <c r="P29" s="35">
        <v>275</v>
      </c>
      <c r="Q29" s="37">
        <v>4709051.3</v>
      </c>
      <c r="R29" s="35">
        <f t="shared" si="1"/>
        <v>4716458.3</v>
      </c>
      <c r="S29" s="38">
        <v>167154</v>
      </c>
      <c r="T29" s="39">
        <f t="shared" si="2"/>
        <v>167429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143</v>
      </c>
      <c r="G30" s="44" t="s">
        <v>43</v>
      </c>
      <c r="H30" s="31" t="s">
        <v>60</v>
      </c>
      <c r="I30" s="34">
        <v>5</v>
      </c>
      <c r="J30" s="34">
        <v>6</v>
      </c>
      <c r="K30" s="55">
        <v>4863</v>
      </c>
      <c r="L30" s="55">
        <v>171</v>
      </c>
      <c r="M30" s="36">
        <f t="shared" si="0"/>
        <v>-0.32271623388753967</v>
      </c>
      <c r="N30" s="35">
        <v>10706</v>
      </c>
      <c r="O30" s="35">
        <v>7251</v>
      </c>
      <c r="P30" s="35">
        <v>262</v>
      </c>
      <c r="Q30" s="37">
        <v>121153</v>
      </c>
      <c r="R30" s="35">
        <f t="shared" si="1"/>
        <v>128404</v>
      </c>
      <c r="S30" s="38">
        <v>4390</v>
      </c>
      <c r="T30" s="39">
        <f t="shared" si="2"/>
        <v>4652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15</v>
      </c>
      <c r="F31" s="31" t="s">
        <v>97</v>
      </c>
      <c r="G31" s="44" t="s">
        <v>35</v>
      </c>
      <c r="H31" s="31" t="s">
        <v>36</v>
      </c>
      <c r="I31" s="34">
        <v>12</v>
      </c>
      <c r="J31" s="34">
        <v>5</v>
      </c>
      <c r="K31" s="35">
        <v>3350</v>
      </c>
      <c r="L31" s="35">
        <v>120</v>
      </c>
      <c r="M31" s="36">
        <f t="shared" si="0"/>
        <v>-0.7328912901113294</v>
      </c>
      <c r="N31" s="35">
        <v>24432</v>
      </c>
      <c r="O31" s="35">
        <v>6526</v>
      </c>
      <c r="P31" s="35">
        <v>217</v>
      </c>
      <c r="Q31" s="37">
        <v>1475637</v>
      </c>
      <c r="R31" s="35">
        <f t="shared" si="1"/>
        <v>1482163</v>
      </c>
      <c r="S31" s="38">
        <v>40573</v>
      </c>
      <c r="T31" s="39">
        <f t="shared" si="2"/>
        <v>40790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 t="s">
        <v>33</v>
      </c>
      <c r="F32" s="31" t="s">
        <v>165</v>
      </c>
      <c r="G32" s="44" t="s">
        <v>43</v>
      </c>
      <c r="H32" s="31" t="s">
        <v>60</v>
      </c>
      <c r="I32" s="34">
        <v>1</v>
      </c>
      <c r="J32" s="34">
        <v>1</v>
      </c>
      <c r="K32" s="55">
        <v>2454</v>
      </c>
      <c r="L32" s="55">
        <v>89</v>
      </c>
      <c r="M32" s="36" t="e">
        <f t="shared" si="0"/>
        <v>#DIV/0!</v>
      </c>
      <c r="N32" s="35"/>
      <c r="O32" s="35">
        <v>4698</v>
      </c>
      <c r="P32" s="35">
        <v>177</v>
      </c>
      <c r="Q32" s="37"/>
      <c r="R32" s="35">
        <f t="shared" si="1"/>
        <v>4698</v>
      </c>
      <c r="S32" s="38"/>
      <c r="T32" s="39">
        <f t="shared" si="2"/>
        <v>177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166</v>
      </c>
      <c r="G33" s="44" t="s">
        <v>54</v>
      </c>
      <c r="H33" s="31" t="s">
        <v>44</v>
      </c>
      <c r="I33" s="34">
        <v>1</v>
      </c>
      <c r="J33" s="34">
        <v>4</v>
      </c>
      <c r="K33" s="55">
        <v>1456</v>
      </c>
      <c r="L33" s="55">
        <v>54</v>
      </c>
      <c r="M33" s="36" t="e">
        <f t="shared" si="0"/>
        <v>#DIV/0!</v>
      </c>
      <c r="N33" s="35"/>
      <c r="O33" s="35">
        <v>2939</v>
      </c>
      <c r="P33" s="35">
        <v>110</v>
      </c>
      <c r="Q33" s="37"/>
      <c r="R33" s="35">
        <f t="shared" si="1"/>
        <v>2939</v>
      </c>
      <c r="S33" s="38"/>
      <c r="T33" s="39">
        <f t="shared" si="2"/>
        <v>110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855177</v>
      </c>
      <c r="L34" s="48">
        <f>SUM(L10:L33)</f>
        <v>28300</v>
      </c>
      <c r="M34" s="49">
        <f t="shared" si="0"/>
        <v>-0.2926754275841231</v>
      </c>
      <c r="N34" s="48">
        <f>SUM(N10:N33)</f>
        <v>1879864</v>
      </c>
      <c r="O34" s="48">
        <f aca="true" t="shared" si="3" ref="O34:T34">SUM(O10:O33)</f>
        <v>1329674</v>
      </c>
      <c r="P34" s="48">
        <f t="shared" si="3"/>
        <v>46007</v>
      </c>
      <c r="Q34" s="48">
        <f t="shared" si="3"/>
        <v>20551090.86</v>
      </c>
      <c r="R34" s="48">
        <f t="shared" si="3"/>
        <v>21880764.86</v>
      </c>
      <c r="S34" s="48">
        <f t="shared" si="3"/>
        <v>692209</v>
      </c>
      <c r="T34" s="48">
        <f t="shared" si="3"/>
        <v>738216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3">
      <selection activeCell="F34" sqref="F3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155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156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17</v>
      </c>
      <c r="N4" s="22" t="s">
        <v>7</v>
      </c>
      <c r="Q4" s="22"/>
      <c r="R4" s="2" t="s">
        <v>8</v>
      </c>
      <c r="S4" s="2"/>
      <c r="T4" s="23">
        <v>41025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157</v>
      </c>
      <c r="G10" s="31" t="s">
        <v>52</v>
      </c>
      <c r="H10" s="31" t="s">
        <v>36</v>
      </c>
      <c r="I10" s="34">
        <v>1</v>
      </c>
      <c r="J10" s="34">
        <v>14</v>
      </c>
      <c r="K10" s="55">
        <v>340276</v>
      </c>
      <c r="L10" s="55">
        <v>10309</v>
      </c>
      <c r="M10" s="36" t="e">
        <f aca="true" t="shared" si="0" ref="M10:M34">O10/N10-100%</f>
        <v>#DIV/0!</v>
      </c>
      <c r="N10" s="35"/>
      <c r="O10" s="35">
        <v>428483</v>
      </c>
      <c r="P10" s="35">
        <v>13630</v>
      </c>
      <c r="Q10" s="37"/>
      <c r="R10" s="35">
        <f aca="true" t="shared" si="1" ref="R10:R33">O10+Q10</f>
        <v>428483</v>
      </c>
      <c r="S10" s="38"/>
      <c r="T10" s="39">
        <f aca="true" t="shared" si="2" ref="T10:T33">S10+P10</f>
        <v>13630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152</v>
      </c>
      <c r="G11" s="31" t="s">
        <v>52</v>
      </c>
      <c r="H11" s="31" t="s">
        <v>36</v>
      </c>
      <c r="I11" s="34">
        <v>2</v>
      </c>
      <c r="J11" s="34">
        <v>15</v>
      </c>
      <c r="K11" s="35">
        <v>283520</v>
      </c>
      <c r="L11" s="35">
        <v>9500</v>
      </c>
      <c r="M11" s="36">
        <f t="shared" si="0"/>
        <v>-0.6011482110363213</v>
      </c>
      <c r="N11" s="35">
        <v>904015</v>
      </c>
      <c r="O11" s="35">
        <v>360568</v>
      </c>
      <c r="P11" s="35">
        <v>12847</v>
      </c>
      <c r="Q11" s="37">
        <v>904015</v>
      </c>
      <c r="R11" s="35">
        <f t="shared" si="1"/>
        <v>1264583</v>
      </c>
      <c r="S11" s="38">
        <v>29481</v>
      </c>
      <c r="T11" s="39">
        <f t="shared" si="2"/>
        <v>42328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147</v>
      </c>
      <c r="G12" s="31" t="s">
        <v>43</v>
      </c>
      <c r="H12" s="31" t="s">
        <v>44</v>
      </c>
      <c r="I12" s="34">
        <v>3</v>
      </c>
      <c r="J12" s="34">
        <v>11</v>
      </c>
      <c r="K12" s="35">
        <v>173334</v>
      </c>
      <c r="L12" s="35">
        <v>5709</v>
      </c>
      <c r="M12" s="36">
        <f t="shared" si="0"/>
        <v>-0.008566031782578865</v>
      </c>
      <c r="N12" s="35">
        <v>234531</v>
      </c>
      <c r="O12" s="35">
        <v>232522</v>
      </c>
      <c r="P12" s="35">
        <v>8283</v>
      </c>
      <c r="Q12" s="37">
        <v>450516</v>
      </c>
      <c r="R12" s="35">
        <f t="shared" si="1"/>
        <v>683038</v>
      </c>
      <c r="S12" s="38">
        <v>16384</v>
      </c>
      <c r="T12" s="39">
        <f t="shared" si="2"/>
        <v>24667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146</v>
      </c>
      <c r="G13" s="31" t="s">
        <v>52</v>
      </c>
      <c r="H13" s="31" t="s">
        <v>36</v>
      </c>
      <c r="I13" s="34">
        <v>3</v>
      </c>
      <c r="J13" s="34">
        <v>16</v>
      </c>
      <c r="K13" s="35">
        <v>169806</v>
      </c>
      <c r="L13" s="35">
        <v>5214</v>
      </c>
      <c r="M13" s="36">
        <f t="shared" si="0"/>
        <v>-0.35906539114010383</v>
      </c>
      <c r="N13" s="35">
        <v>343074</v>
      </c>
      <c r="O13" s="35">
        <v>219888</v>
      </c>
      <c r="P13" s="35">
        <v>7174</v>
      </c>
      <c r="Q13" s="37">
        <v>779701</v>
      </c>
      <c r="R13" s="35">
        <f t="shared" si="1"/>
        <v>999589</v>
      </c>
      <c r="S13" s="38">
        <v>22733</v>
      </c>
      <c r="T13" s="39">
        <f t="shared" si="2"/>
        <v>29907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148</v>
      </c>
      <c r="G14" s="31" t="s">
        <v>38</v>
      </c>
      <c r="H14" s="31" t="s">
        <v>36</v>
      </c>
      <c r="I14" s="34">
        <v>3</v>
      </c>
      <c r="J14" s="34">
        <v>14</v>
      </c>
      <c r="K14" s="35">
        <v>76292</v>
      </c>
      <c r="L14" s="35">
        <v>1926</v>
      </c>
      <c r="M14" s="36">
        <f t="shared" si="0"/>
        <v>-0.5108019589205273</v>
      </c>
      <c r="N14" s="35">
        <v>193576</v>
      </c>
      <c r="O14" s="35">
        <v>94697</v>
      </c>
      <c r="P14" s="35">
        <v>2429</v>
      </c>
      <c r="Q14" s="37">
        <v>392943</v>
      </c>
      <c r="R14" s="35">
        <f t="shared" si="1"/>
        <v>487640</v>
      </c>
      <c r="S14" s="38">
        <v>9682</v>
      </c>
      <c r="T14" s="39">
        <f t="shared" si="2"/>
        <v>12111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158</v>
      </c>
      <c r="G15" s="31" t="s">
        <v>43</v>
      </c>
      <c r="H15" s="31" t="s">
        <v>60</v>
      </c>
      <c r="I15" s="34">
        <v>1</v>
      </c>
      <c r="J15" s="34">
        <v>7</v>
      </c>
      <c r="K15" s="55">
        <v>62843</v>
      </c>
      <c r="L15" s="55">
        <v>2187</v>
      </c>
      <c r="M15" s="36" t="e">
        <f t="shared" si="0"/>
        <v>#DIV/0!</v>
      </c>
      <c r="N15" s="35"/>
      <c r="O15" s="35">
        <v>81553</v>
      </c>
      <c r="P15" s="35">
        <v>3004</v>
      </c>
      <c r="Q15" s="37"/>
      <c r="R15" s="35">
        <f t="shared" si="1"/>
        <v>81553</v>
      </c>
      <c r="S15" s="38"/>
      <c r="T15" s="39">
        <f t="shared" si="2"/>
        <v>3004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31" t="s">
        <v>141</v>
      </c>
      <c r="G16" s="31" t="s">
        <v>35</v>
      </c>
      <c r="H16" s="31" t="s">
        <v>36</v>
      </c>
      <c r="I16" s="43">
        <v>4</v>
      </c>
      <c r="J16" s="34">
        <v>15</v>
      </c>
      <c r="K16" s="55">
        <v>57345</v>
      </c>
      <c r="L16" s="55">
        <v>1487</v>
      </c>
      <c r="M16" s="36">
        <f t="shared" si="0"/>
        <v>-0.5957598907430328</v>
      </c>
      <c r="N16" s="35">
        <v>187448</v>
      </c>
      <c r="O16" s="35">
        <v>75774</v>
      </c>
      <c r="P16" s="35">
        <v>2045</v>
      </c>
      <c r="Q16" s="37">
        <v>1056721</v>
      </c>
      <c r="R16" s="35">
        <f t="shared" si="1"/>
        <v>1132495</v>
      </c>
      <c r="S16" s="38">
        <v>26445</v>
      </c>
      <c r="T16" s="39">
        <f t="shared" si="2"/>
        <v>28490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133</v>
      </c>
      <c r="G17" s="31" t="s">
        <v>43</v>
      </c>
      <c r="H17" s="31" t="s">
        <v>44</v>
      </c>
      <c r="I17" s="43">
        <v>5</v>
      </c>
      <c r="J17" s="34">
        <v>13</v>
      </c>
      <c r="K17" s="55">
        <v>59485</v>
      </c>
      <c r="L17" s="55">
        <v>1955</v>
      </c>
      <c r="M17" s="36">
        <f t="shared" si="0"/>
        <v>-0.4215317420788476</v>
      </c>
      <c r="N17" s="35">
        <v>130505</v>
      </c>
      <c r="O17" s="35">
        <v>75493</v>
      </c>
      <c r="P17" s="35">
        <v>2623</v>
      </c>
      <c r="Q17" s="37">
        <v>1028527</v>
      </c>
      <c r="R17" s="35">
        <f t="shared" si="1"/>
        <v>1104020</v>
      </c>
      <c r="S17" s="38">
        <v>34763</v>
      </c>
      <c r="T17" s="39">
        <f t="shared" si="2"/>
        <v>37386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142</v>
      </c>
      <c r="G18" s="31" t="s">
        <v>43</v>
      </c>
      <c r="H18" s="31" t="s">
        <v>44</v>
      </c>
      <c r="I18" s="34">
        <v>4</v>
      </c>
      <c r="J18" s="34">
        <v>13</v>
      </c>
      <c r="K18" s="55">
        <v>51169</v>
      </c>
      <c r="L18" s="55">
        <v>2009</v>
      </c>
      <c r="M18" s="36">
        <f t="shared" si="0"/>
        <v>-0.3656713550073015</v>
      </c>
      <c r="N18" s="35">
        <v>104088</v>
      </c>
      <c r="O18" s="35">
        <v>66026</v>
      </c>
      <c r="P18" s="35">
        <v>2703</v>
      </c>
      <c r="Q18" s="37">
        <v>488110</v>
      </c>
      <c r="R18" s="35">
        <f t="shared" si="1"/>
        <v>554136</v>
      </c>
      <c r="S18" s="38">
        <v>18897</v>
      </c>
      <c r="T18" s="39">
        <f t="shared" si="2"/>
        <v>21600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154</v>
      </c>
      <c r="G19" s="31" t="s">
        <v>38</v>
      </c>
      <c r="H19" s="31" t="s">
        <v>36</v>
      </c>
      <c r="I19" s="34">
        <v>2</v>
      </c>
      <c r="J19" s="34">
        <v>4</v>
      </c>
      <c r="K19" s="35">
        <v>30788</v>
      </c>
      <c r="L19" s="35">
        <v>947</v>
      </c>
      <c r="M19" s="36">
        <f t="shared" si="0"/>
        <v>-0.24928184429657108</v>
      </c>
      <c r="N19" s="35">
        <v>55002</v>
      </c>
      <c r="O19" s="35">
        <v>41291</v>
      </c>
      <c r="P19" s="35">
        <v>1364</v>
      </c>
      <c r="Q19" s="37">
        <v>55002</v>
      </c>
      <c r="R19" s="35">
        <f t="shared" si="1"/>
        <v>96293</v>
      </c>
      <c r="S19" s="38">
        <v>1926</v>
      </c>
      <c r="T19" s="39">
        <f t="shared" si="2"/>
        <v>3290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159</v>
      </c>
      <c r="G20" s="31" t="s">
        <v>43</v>
      </c>
      <c r="H20" s="31" t="s">
        <v>36</v>
      </c>
      <c r="I20" s="34">
        <v>1</v>
      </c>
      <c r="J20" s="34">
        <v>2</v>
      </c>
      <c r="K20" s="55">
        <v>28848</v>
      </c>
      <c r="L20" s="55">
        <v>1012</v>
      </c>
      <c r="M20" s="36" t="e">
        <f t="shared" si="0"/>
        <v>#DIV/0!</v>
      </c>
      <c r="N20" s="35"/>
      <c r="O20" s="35">
        <v>36771</v>
      </c>
      <c r="P20" s="35">
        <v>1372</v>
      </c>
      <c r="Q20" s="37"/>
      <c r="R20" s="35">
        <f t="shared" si="1"/>
        <v>36771</v>
      </c>
      <c r="S20" s="38"/>
      <c r="T20" s="39">
        <f t="shared" si="2"/>
        <v>1372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149</v>
      </c>
      <c r="G21" s="44" t="s">
        <v>43</v>
      </c>
      <c r="H21" s="31" t="s">
        <v>44</v>
      </c>
      <c r="I21" s="34">
        <v>6</v>
      </c>
      <c r="J21" s="34">
        <v>12</v>
      </c>
      <c r="K21" s="55">
        <v>26438</v>
      </c>
      <c r="L21" s="55">
        <v>1125</v>
      </c>
      <c r="M21" s="36">
        <f t="shared" si="0"/>
        <v>-0.3148889697852202</v>
      </c>
      <c r="N21" s="35">
        <v>46699</v>
      </c>
      <c r="O21" s="35">
        <v>31994</v>
      </c>
      <c r="P21" s="35">
        <v>1382</v>
      </c>
      <c r="Q21" s="37">
        <v>446306</v>
      </c>
      <c r="R21" s="35">
        <f t="shared" si="1"/>
        <v>478300</v>
      </c>
      <c r="S21" s="38">
        <v>17950</v>
      </c>
      <c r="T21" s="39">
        <f t="shared" si="2"/>
        <v>19332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153</v>
      </c>
      <c r="G22" s="44" t="s">
        <v>43</v>
      </c>
      <c r="H22" s="31" t="s">
        <v>44</v>
      </c>
      <c r="I22" s="34">
        <v>2</v>
      </c>
      <c r="J22" s="34">
        <v>9</v>
      </c>
      <c r="K22" s="35">
        <v>22084</v>
      </c>
      <c r="L22" s="35">
        <v>731</v>
      </c>
      <c r="M22" s="36">
        <f t="shared" si="0"/>
        <v>-0.5828463029863445</v>
      </c>
      <c r="N22" s="35">
        <v>71693</v>
      </c>
      <c r="O22" s="35">
        <v>29907</v>
      </c>
      <c r="P22" s="35">
        <v>1061</v>
      </c>
      <c r="Q22" s="37">
        <v>71693</v>
      </c>
      <c r="R22" s="35">
        <f t="shared" si="1"/>
        <v>101600</v>
      </c>
      <c r="S22" s="38">
        <v>2654</v>
      </c>
      <c r="T22" s="39">
        <f t="shared" si="2"/>
        <v>3715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134</v>
      </c>
      <c r="G23" s="44" t="s">
        <v>40</v>
      </c>
      <c r="H23" s="31" t="s">
        <v>36</v>
      </c>
      <c r="I23" s="34">
        <v>5</v>
      </c>
      <c r="J23" s="34">
        <v>7</v>
      </c>
      <c r="K23" s="55">
        <v>20364</v>
      </c>
      <c r="L23" s="55">
        <v>660</v>
      </c>
      <c r="M23" s="36">
        <f t="shared" si="0"/>
        <v>-0.09894801557483435</v>
      </c>
      <c r="N23" s="35">
        <v>29278</v>
      </c>
      <c r="O23" s="35">
        <v>26381</v>
      </c>
      <c r="P23" s="35">
        <v>904</v>
      </c>
      <c r="Q23" s="37">
        <v>291831</v>
      </c>
      <c r="R23" s="35">
        <f t="shared" si="1"/>
        <v>318212</v>
      </c>
      <c r="S23" s="38">
        <v>10234</v>
      </c>
      <c r="T23" s="39">
        <f t="shared" si="2"/>
        <v>11138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97</v>
      </c>
      <c r="G24" s="44" t="s">
        <v>35</v>
      </c>
      <c r="H24" s="31" t="s">
        <v>36</v>
      </c>
      <c r="I24" s="34">
        <v>11</v>
      </c>
      <c r="J24" s="34">
        <v>10</v>
      </c>
      <c r="K24" s="35">
        <v>16542</v>
      </c>
      <c r="L24" s="35">
        <v>555</v>
      </c>
      <c r="M24" s="36">
        <f t="shared" si="0"/>
        <v>-0.1584748389763373</v>
      </c>
      <c r="N24" s="35">
        <v>29033</v>
      </c>
      <c r="O24" s="35">
        <v>24432</v>
      </c>
      <c r="P24" s="35">
        <v>848</v>
      </c>
      <c r="Q24" s="37">
        <v>1451205</v>
      </c>
      <c r="R24" s="35">
        <f t="shared" si="1"/>
        <v>1475637</v>
      </c>
      <c r="S24" s="38">
        <v>39725</v>
      </c>
      <c r="T24" s="39">
        <f t="shared" si="2"/>
        <v>40573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42</v>
      </c>
      <c r="G25" s="44" t="s">
        <v>43</v>
      </c>
      <c r="H25" s="31" t="s">
        <v>44</v>
      </c>
      <c r="I25" s="34">
        <v>19</v>
      </c>
      <c r="J25" s="34">
        <v>8</v>
      </c>
      <c r="K25" s="35">
        <v>11460</v>
      </c>
      <c r="L25" s="35">
        <v>401</v>
      </c>
      <c r="M25" s="36">
        <f t="shared" si="0"/>
        <v>-0.4912415537835847</v>
      </c>
      <c r="N25" s="35">
        <v>31227</v>
      </c>
      <c r="O25" s="35">
        <v>15887</v>
      </c>
      <c r="P25" s="35">
        <v>609</v>
      </c>
      <c r="Q25" s="37">
        <v>4693164.3</v>
      </c>
      <c r="R25" s="35">
        <f t="shared" si="1"/>
        <v>4709051.3</v>
      </c>
      <c r="S25" s="38">
        <v>166545</v>
      </c>
      <c r="T25" s="39">
        <f t="shared" si="2"/>
        <v>167154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15</v>
      </c>
      <c r="F26" s="31" t="s">
        <v>41</v>
      </c>
      <c r="G26" s="44" t="s">
        <v>40</v>
      </c>
      <c r="H26" s="31" t="s">
        <v>36</v>
      </c>
      <c r="I26" s="34">
        <v>21</v>
      </c>
      <c r="J26" s="34">
        <v>9</v>
      </c>
      <c r="K26" s="35">
        <v>12570</v>
      </c>
      <c r="L26" s="35">
        <v>378</v>
      </c>
      <c r="M26" s="36">
        <f t="shared" si="0"/>
        <v>-0.3497215126261569</v>
      </c>
      <c r="N26" s="35">
        <v>23879</v>
      </c>
      <c r="O26" s="35">
        <v>15528</v>
      </c>
      <c r="P26" s="35">
        <v>485</v>
      </c>
      <c r="Q26" s="37">
        <v>3903215.56</v>
      </c>
      <c r="R26" s="35">
        <f t="shared" si="1"/>
        <v>3918743.56</v>
      </c>
      <c r="S26" s="38">
        <v>123471</v>
      </c>
      <c r="T26" s="39">
        <f t="shared" si="2"/>
        <v>123956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37</v>
      </c>
      <c r="G27" s="44" t="s">
        <v>38</v>
      </c>
      <c r="H27" s="31" t="s">
        <v>36</v>
      </c>
      <c r="I27" s="34">
        <v>18</v>
      </c>
      <c r="J27" s="34">
        <v>13</v>
      </c>
      <c r="K27" s="35">
        <v>11730</v>
      </c>
      <c r="L27" s="35">
        <v>544</v>
      </c>
      <c r="M27" s="36">
        <f t="shared" si="0"/>
        <v>-0.39415577838549576</v>
      </c>
      <c r="N27" s="35">
        <v>19746</v>
      </c>
      <c r="O27" s="35">
        <v>11963</v>
      </c>
      <c r="P27" s="35">
        <v>555</v>
      </c>
      <c r="Q27" s="37">
        <v>2547830</v>
      </c>
      <c r="R27" s="35">
        <f t="shared" si="1"/>
        <v>2559793</v>
      </c>
      <c r="S27" s="38">
        <v>103611</v>
      </c>
      <c r="T27" s="39">
        <f t="shared" si="2"/>
        <v>104166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143</v>
      </c>
      <c r="G28" s="44" t="s">
        <v>43</v>
      </c>
      <c r="H28" s="31" t="s">
        <v>60</v>
      </c>
      <c r="I28" s="34">
        <v>4</v>
      </c>
      <c r="J28" s="34">
        <v>6</v>
      </c>
      <c r="K28" s="55">
        <v>8287</v>
      </c>
      <c r="L28" s="55">
        <v>280</v>
      </c>
      <c r="M28" s="36">
        <f t="shared" si="0"/>
        <v>-0.5171387335377955</v>
      </c>
      <c r="N28" s="35">
        <v>22172</v>
      </c>
      <c r="O28" s="35">
        <v>10706</v>
      </c>
      <c r="P28" s="35">
        <v>387</v>
      </c>
      <c r="Q28" s="37">
        <v>110447</v>
      </c>
      <c r="R28" s="35">
        <f t="shared" si="1"/>
        <v>121153</v>
      </c>
      <c r="S28" s="38">
        <v>4003</v>
      </c>
      <c r="T28" s="39">
        <f t="shared" si="2"/>
        <v>4390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11</v>
      </c>
      <c r="F29" s="31" t="s">
        <v>129</v>
      </c>
      <c r="G29" s="44" t="s">
        <v>35</v>
      </c>
      <c r="H29" s="31" t="s">
        <v>36</v>
      </c>
      <c r="I29" s="34">
        <v>6</v>
      </c>
      <c r="J29" s="34">
        <v>10</v>
      </c>
      <c r="K29" s="55">
        <v>5189</v>
      </c>
      <c r="L29" s="55">
        <v>189</v>
      </c>
      <c r="M29" s="36">
        <f t="shared" si="0"/>
        <v>-0.7714151282831917</v>
      </c>
      <c r="N29" s="35">
        <v>36131</v>
      </c>
      <c r="O29" s="35">
        <v>8259</v>
      </c>
      <c r="P29" s="35">
        <v>345</v>
      </c>
      <c r="Q29" s="37">
        <v>329120</v>
      </c>
      <c r="R29" s="35">
        <f t="shared" si="1"/>
        <v>337379</v>
      </c>
      <c r="S29" s="38">
        <v>11482</v>
      </c>
      <c r="T29" s="39">
        <f t="shared" si="2"/>
        <v>11827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22</v>
      </c>
      <c r="F30" s="31" t="s">
        <v>124</v>
      </c>
      <c r="G30" s="44" t="s">
        <v>38</v>
      </c>
      <c r="H30" s="31" t="s">
        <v>36</v>
      </c>
      <c r="I30" s="34">
        <v>7</v>
      </c>
      <c r="J30" s="34">
        <v>4</v>
      </c>
      <c r="K30" s="55">
        <v>4883</v>
      </c>
      <c r="L30" s="55">
        <v>193</v>
      </c>
      <c r="M30" s="36">
        <f t="shared" si="0"/>
        <v>-0.3086035658729209</v>
      </c>
      <c r="N30" s="35">
        <v>8357</v>
      </c>
      <c r="O30" s="35">
        <v>5778</v>
      </c>
      <c r="P30" s="35">
        <v>230</v>
      </c>
      <c r="Q30" s="37">
        <v>224376</v>
      </c>
      <c r="R30" s="35">
        <f t="shared" si="1"/>
        <v>230154</v>
      </c>
      <c r="S30" s="38">
        <v>8408</v>
      </c>
      <c r="T30" s="39">
        <f t="shared" si="2"/>
        <v>8638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131</v>
      </c>
      <c r="G31" s="44" t="s">
        <v>54</v>
      </c>
      <c r="H31" s="31" t="s">
        <v>50</v>
      </c>
      <c r="I31" s="34">
        <v>6</v>
      </c>
      <c r="J31" s="34">
        <v>6</v>
      </c>
      <c r="K31" s="55">
        <v>4010</v>
      </c>
      <c r="L31" s="55">
        <v>197</v>
      </c>
      <c r="M31" s="36">
        <f t="shared" si="0"/>
        <v>-0.6619516195161952</v>
      </c>
      <c r="N31" s="35">
        <v>14634</v>
      </c>
      <c r="O31" s="35">
        <v>4947</v>
      </c>
      <c r="P31" s="35">
        <v>240</v>
      </c>
      <c r="Q31" s="37">
        <v>130155</v>
      </c>
      <c r="R31" s="35">
        <f t="shared" si="1"/>
        <v>135102</v>
      </c>
      <c r="S31" s="38">
        <v>5020</v>
      </c>
      <c r="T31" s="39">
        <f t="shared" si="2"/>
        <v>5260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23</v>
      </c>
      <c r="F32" s="31" t="s">
        <v>136</v>
      </c>
      <c r="G32" s="44" t="s">
        <v>43</v>
      </c>
      <c r="H32" s="31" t="s">
        <v>36</v>
      </c>
      <c r="I32" s="34">
        <v>5</v>
      </c>
      <c r="J32" s="34">
        <v>2</v>
      </c>
      <c r="K32" s="55">
        <v>3071</v>
      </c>
      <c r="L32" s="55">
        <v>142</v>
      </c>
      <c r="M32" s="36">
        <f t="shared" si="0"/>
        <v>-0.404296875</v>
      </c>
      <c r="N32" s="35">
        <v>8192</v>
      </c>
      <c r="O32" s="35">
        <v>4880</v>
      </c>
      <c r="P32" s="35">
        <v>236</v>
      </c>
      <c r="Q32" s="37">
        <v>51745</v>
      </c>
      <c r="R32" s="35">
        <f t="shared" si="1"/>
        <v>56625</v>
      </c>
      <c r="S32" s="38">
        <v>1966</v>
      </c>
      <c r="T32" s="39">
        <f t="shared" si="2"/>
        <v>2202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21</v>
      </c>
      <c r="F33" s="31" t="s">
        <v>121</v>
      </c>
      <c r="G33" s="44" t="s">
        <v>57</v>
      </c>
      <c r="H33" s="31" t="s">
        <v>50</v>
      </c>
      <c r="I33" s="34">
        <v>7</v>
      </c>
      <c r="J33" s="34">
        <v>5</v>
      </c>
      <c r="K33" s="55">
        <v>2520</v>
      </c>
      <c r="L33" s="55">
        <v>105</v>
      </c>
      <c r="M33" s="36">
        <f t="shared" si="0"/>
        <v>-0.6688084112149533</v>
      </c>
      <c r="N33" s="35">
        <v>8560</v>
      </c>
      <c r="O33" s="35">
        <v>2835</v>
      </c>
      <c r="P33" s="35">
        <v>115</v>
      </c>
      <c r="Q33" s="37">
        <v>390814</v>
      </c>
      <c r="R33" s="35">
        <f t="shared" si="1"/>
        <v>393649</v>
      </c>
      <c r="S33" s="38">
        <v>9713</v>
      </c>
      <c r="T33" s="39">
        <f t="shared" si="2"/>
        <v>9828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1482854</v>
      </c>
      <c r="L34" s="48">
        <f>SUM(L10:L33)</f>
        <v>47755</v>
      </c>
      <c r="M34" s="49">
        <f t="shared" si="0"/>
        <v>-0.2379356793400057</v>
      </c>
      <c r="N34" s="48">
        <f>SUM(N10:N33)</f>
        <v>2501840</v>
      </c>
      <c r="O34" s="48">
        <f aca="true" t="shared" si="3" ref="O34:T34">SUM(O10:O33)</f>
        <v>1906563</v>
      </c>
      <c r="P34" s="48">
        <f t="shared" si="3"/>
        <v>64871</v>
      </c>
      <c r="Q34" s="48">
        <f t="shared" si="3"/>
        <v>19797436.86</v>
      </c>
      <c r="R34" s="48">
        <f t="shared" si="3"/>
        <v>21703999.86</v>
      </c>
      <c r="S34" s="48">
        <f t="shared" si="3"/>
        <v>665093</v>
      </c>
      <c r="T34" s="48">
        <f t="shared" si="3"/>
        <v>729964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0.13671875" style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249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248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34</v>
      </c>
      <c r="N4" s="22" t="s">
        <v>7</v>
      </c>
      <c r="Q4" s="22"/>
      <c r="R4" s="2" t="s">
        <v>8</v>
      </c>
      <c r="S4" s="2"/>
      <c r="T4" s="23">
        <v>41144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56" t="s">
        <v>247</v>
      </c>
      <c r="G10" s="56" t="s">
        <v>43</v>
      </c>
      <c r="H10" s="56" t="s">
        <v>44</v>
      </c>
      <c r="I10" s="34">
        <v>1</v>
      </c>
      <c r="J10" s="34">
        <v>11</v>
      </c>
      <c r="K10" s="55">
        <v>359902</v>
      </c>
      <c r="L10" s="55">
        <v>11387</v>
      </c>
      <c r="M10" s="36" t="e">
        <f aca="true" t="shared" si="0" ref="M10:M15">O10/N10-100%</f>
        <v>#DIV/0!</v>
      </c>
      <c r="N10" s="35"/>
      <c r="O10" s="35">
        <v>553251</v>
      </c>
      <c r="P10" s="35">
        <v>19185</v>
      </c>
      <c r="Q10" s="37"/>
      <c r="R10" s="35">
        <f aca="true" t="shared" si="1" ref="R10:R23">O10+Q10</f>
        <v>553251</v>
      </c>
      <c r="S10" s="38"/>
      <c r="T10" s="39">
        <f aca="true" t="shared" si="2" ref="T10:T23">S10+P10</f>
        <v>19185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58" t="s">
        <v>236</v>
      </c>
      <c r="G11" s="58" t="s">
        <v>35</v>
      </c>
      <c r="H11" s="58" t="s">
        <v>36</v>
      </c>
      <c r="I11" s="34">
        <v>4</v>
      </c>
      <c r="J11" s="34">
        <v>21</v>
      </c>
      <c r="K11" s="55">
        <v>209035</v>
      </c>
      <c r="L11" s="55">
        <v>6334</v>
      </c>
      <c r="M11" s="36">
        <f t="shared" si="0"/>
        <v>-0.34546734150177083</v>
      </c>
      <c r="N11" s="35">
        <v>525503.19</v>
      </c>
      <c r="O11" s="35">
        <v>343959</v>
      </c>
      <c r="P11" s="35">
        <v>11473</v>
      </c>
      <c r="Q11" s="37">
        <v>2818730.19</v>
      </c>
      <c r="R11" s="35">
        <f t="shared" si="1"/>
        <v>3162689.19</v>
      </c>
      <c r="S11" s="38">
        <v>87429</v>
      </c>
      <c r="T11" s="39">
        <f t="shared" si="2"/>
        <v>98902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58" t="s">
        <v>240</v>
      </c>
      <c r="G12" s="56" t="s">
        <v>43</v>
      </c>
      <c r="H12" s="56" t="s">
        <v>36</v>
      </c>
      <c r="I12" s="34">
        <v>2</v>
      </c>
      <c r="J12" s="34">
        <v>14</v>
      </c>
      <c r="K12" s="55">
        <v>159436</v>
      </c>
      <c r="L12" s="55">
        <v>4242</v>
      </c>
      <c r="M12" s="36">
        <f t="shared" si="0"/>
        <v>-0.40720056674491034</v>
      </c>
      <c r="N12" s="35">
        <v>495461</v>
      </c>
      <c r="O12" s="35">
        <v>293709</v>
      </c>
      <c r="P12" s="35">
        <v>8626</v>
      </c>
      <c r="Q12" s="37">
        <v>495461</v>
      </c>
      <c r="R12" s="35">
        <f t="shared" si="1"/>
        <v>789170</v>
      </c>
      <c r="S12" s="38">
        <v>12593</v>
      </c>
      <c r="T12" s="39">
        <f t="shared" si="2"/>
        <v>21219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58" t="s">
        <v>222</v>
      </c>
      <c r="G13" s="58" t="s">
        <v>38</v>
      </c>
      <c r="H13" s="58" t="s">
        <v>36</v>
      </c>
      <c r="I13" s="34">
        <v>7</v>
      </c>
      <c r="J13" s="34">
        <v>29</v>
      </c>
      <c r="K13" s="55">
        <v>148607</v>
      </c>
      <c r="L13" s="55">
        <v>4633</v>
      </c>
      <c r="M13" s="36">
        <f t="shared" si="0"/>
        <v>-0.22004512691224754</v>
      </c>
      <c r="N13" s="35">
        <v>297201.8099999996</v>
      </c>
      <c r="O13" s="35">
        <v>231804</v>
      </c>
      <c r="P13" s="35">
        <v>7541</v>
      </c>
      <c r="Q13" s="37">
        <v>4795573.81</v>
      </c>
      <c r="R13" s="35">
        <f t="shared" si="1"/>
        <v>5027377.81</v>
      </c>
      <c r="S13" s="38">
        <v>151973</v>
      </c>
      <c r="T13" s="39">
        <f t="shared" si="2"/>
        <v>159514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56" t="s">
        <v>241</v>
      </c>
      <c r="G14" s="56" t="s">
        <v>57</v>
      </c>
      <c r="H14" s="56" t="s">
        <v>50</v>
      </c>
      <c r="I14" s="34">
        <v>2</v>
      </c>
      <c r="J14" s="34">
        <v>29</v>
      </c>
      <c r="K14" s="55">
        <v>140769</v>
      </c>
      <c r="L14" s="55">
        <v>3899</v>
      </c>
      <c r="M14" s="36">
        <f t="shared" si="0"/>
        <v>-0.45425154402161505</v>
      </c>
      <c r="N14" s="35">
        <v>389729</v>
      </c>
      <c r="O14" s="35">
        <v>212694</v>
      </c>
      <c r="P14" s="35">
        <v>7152</v>
      </c>
      <c r="Q14" s="37">
        <v>389729</v>
      </c>
      <c r="R14" s="35">
        <f t="shared" si="1"/>
        <v>602423</v>
      </c>
      <c r="S14" s="38">
        <v>12034</v>
      </c>
      <c r="T14" s="39">
        <f t="shared" si="2"/>
        <v>19186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58" t="s">
        <v>233</v>
      </c>
      <c r="G15" s="58" t="s">
        <v>52</v>
      </c>
      <c r="H15" s="58" t="s">
        <v>36</v>
      </c>
      <c r="I15" s="34">
        <v>5</v>
      </c>
      <c r="J15" s="34">
        <v>14</v>
      </c>
      <c r="K15" s="55">
        <v>99323</v>
      </c>
      <c r="L15" s="55">
        <v>3370</v>
      </c>
      <c r="M15" s="36">
        <f t="shared" si="0"/>
        <v>0.07290535356655381</v>
      </c>
      <c r="N15" s="35">
        <v>165598.94999999995</v>
      </c>
      <c r="O15" s="35">
        <v>177672</v>
      </c>
      <c r="P15" s="35">
        <v>6905</v>
      </c>
      <c r="Q15" s="37">
        <v>1049144.95</v>
      </c>
      <c r="R15" s="35">
        <f t="shared" si="1"/>
        <v>1226816.95</v>
      </c>
      <c r="S15" s="38">
        <v>39179</v>
      </c>
      <c r="T15" s="39">
        <f t="shared" si="2"/>
        <v>46084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5</v>
      </c>
      <c r="F16" s="56" t="s">
        <v>242</v>
      </c>
      <c r="G16" s="56" t="s">
        <v>49</v>
      </c>
      <c r="H16" s="56" t="s">
        <v>50</v>
      </c>
      <c r="I16" s="43">
        <v>2</v>
      </c>
      <c r="J16" s="34">
        <v>18</v>
      </c>
      <c r="K16" s="55">
        <v>65343</v>
      </c>
      <c r="L16" s="55">
        <v>2296</v>
      </c>
      <c r="M16" s="36">
        <f>O15/N15-100%</f>
        <v>0.07290535356655381</v>
      </c>
      <c r="N16" s="35">
        <v>231919</v>
      </c>
      <c r="O16" s="35">
        <v>103398</v>
      </c>
      <c r="P16" s="35">
        <v>4059</v>
      </c>
      <c r="Q16" s="37">
        <v>231919</v>
      </c>
      <c r="R16" s="35">
        <f t="shared" si="1"/>
        <v>335317</v>
      </c>
      <c r="S16" s="38">
        <v>7987</v>
      </c>
      <c r="T16" s="39">
        <f t="shared" si="2"/>
        <v>12046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58" t="s">
        <v>200</v>
      </c>
      <c r="G17" s="58" t="s">
        <v>40</v>
      </c>
      <c r="H17" s="58" t="s">
        <v>36</v>
      </c>
      <c r="I17" s="43">
        <v>11</v>
      </c>
      <c r="J17" s="34">
        <v>26</v>
      </c>
      <c r="K17" s="55">
        <v>45724</v>
      </c>
      <c r="L17" s="55">
        <v>1547</v>
      </c>
      <c r="M17" s="36">
        <f aca="true" t="shared" si="3" ref="M17:M24">O17/N17-100%</f>
        <v>-0.1433779042297535</v>
      </c>
      <c r="N17" s="35">
        <v>85632.85999999987</v>
      </c>
      <c r="O17" s="35">
        <v>73355</v>
      </c>
      <c r="P17" s="35">
        <v>2588</v>
      </c>
      <c r="Q17" s="37">
        <v>4034119.86</v>
      </c>
      <c r="R17" s="35">
        <f t="shared" si="1"/>
        <v>4107474.86</v>
      </c>
      <c r="S17" s="38">
        <v>129203</v>
      </c>
      <c r="T17" s="39">
        <f t="shared" si="2"/>
        <v>131791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58" t="s">
        <v>239</v>
      </c>
      <c r="G18" s="58" t="s">
        <v>49</v>
      </c>
      <c r="H18" s="58" t="s">
        <v>50</v>
      </c>
      <c r="I18" s="34">
        <v>3</v>
      </c>
      <c r="J18" s="34">
        <v>14</v>
      </c>
      <c r="K18" s="55">
        <v>21907</v>
      </c>
      <c r="L18" s="55">
        <v>772</v>
      </c>
      <c r="M18" s="36">
        <f t="shared" si="3"/>
        <v>-0.356683875653231</v>
      </c>
      <c r="N18" s="35">
        <v>63339</v>
      </c>
      <c r="O18" s="35">
        <v>40747</v>
      </c>
      <c r="P18" s="35">
        <v>1613</v>
      </c>
      <c r="Q18" s="37">
        <v>161070</v>
      </c>
      <c r="R18" s="35">
        <f t="shared" si="1"/>
        <v>201817</v>
      </c>
      <c r="S18" s="38">
        <v>6034</v>
      </c>
      <c r="T18" s="39">
        <f t="shared" si="2"/>
        <v>7647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58" t="s">
        <v>217</v>
      </c>
      <c r="G19" s="58" t="s">
        <v>186</v>
      </c>
      <c r="H19" s="58" t="s">
        <v>50</v>
      </c>
      <c r="I19" s="34">
        <v>8</v>
      </c>
      <c r="J19" s="34">
        <v>7</v>
      </c>
      <c r="K19" s="55">
        <v>22498</v>
      </c>
      <c r="L19" s="55">
        <v>938</v>
      </c>
      <c r="M19" s="36">
        <f t="shared" si="3"/>
        <v>-0.38780175566934894</v>
      </c>
      <c r="N19" s="35">
        <v>65616</v>
      </c>
      <c r="O19" s="35">
        <v>40170</v>
      </c>
      <c r="P19" s="35">
        <v>1752</v>
      </c>
      <c r="Q19" s="37">
        <v>1700557</v>
      </c>
      <c r="R19" s="35">
        <f t="shared" si="1"/>
        <v>1740727</v>
      </c>
      <c r="S19" s="38">
        <v>72909</v>
      </c>
      <c r="T19" s="39">
        <f t="shared" si="2"/>
        <v>74661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58" t="s">
        <v>230</v>
      </c>
      <c r="G20" s="59" t="s">
        <v>49</v>
      </c>
      <c r="H20" s="58" t="s">
        <v>50</v>
      </c>
      <c r="I20" s="34">
        <v>6</v>
      </c>
      <c r="J20" s="34">
        <v>11</v>
      </c>
      <c r="K20" s="55">
        <v>14999</v>
      </c>
      <c r="L20" s="55">
        <v>577</v>
      </c>
      <c r="M20" s="36">
        <f t="shared" si="3"/>
        <v>-0.5817088927588338</v>
      </c>
      <c r="N20" s="35">
        <v>53403</v>
      </c>
      <c r="O20" s="35">
        <v>22338</v>
      </c>
      <c r="P20" s="35">
        <v>858</v>
      </c>
      <c r="Q20" s="37">
        <v>1412495</v>
      </c>
      <c r="R20" s="35">
        <f t="shared" si="1"/>
        <v>1434833</v>
      </c>
      <c r="S20" s="38">
        <v>39448</v>
      </c>
      <c r="T20" s="39">
        <f t="shared" si="2"/>
        <v>40306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15</v>
      </c>
      <c r="F21" s="58" t="s">
        <v>223</v>
      </c>
      <c r="G21" s="59" t="s">
        <v>43</v>
      </c>
      <c r="H21" s="58" t="s">
        <v>60</v>
      </c>
      <c r="I21" s="34">
        <v>7</v>
      </c>
      <c r="J21" s="34">
        <v>7</v>
      </c>
      <c r="K21" s="55">
        <v>8873</v>
      </c>
      <c r="L21" s="55">
        <v>303</v>
      </c>
      <c r="M21" s="36">
        <f t="shared" si="3"/>
        <v>2.098503306648103</v>
      </c>
      <c r="N21" s="35">
        <v>5746</v>
      </c>
      <c r="O21" s="35">
        <v>17804</v>
      </c>
      <c r="P21" s="35">
        <v>586</v>
      </c>
      <c r="Q21" s="37">
        <v>206464</v>
      </c>
      <c r="R21" s="35">
        <f t="shared" si="1"/>
        <v>224268</v>
      </c>
      <c r="S21" s="38">
        <v>7935</v>
      </c>
      <c r="T21" s="39">
        <f t="shared" si="2"/>
        <v>8521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58" t="s">
        <v>228</v>
      </c>
      <c r="G22" s="59" t="s">
        <v>43</v>
      </c>
      <c r="H22" s="58" t="s">
        <v>36</v>
      </c>
      <c r="I22" s="34">
        <v>6</v>
      </c>
      <c r="J22" s="34">
        <v>2</v>
      </c>
      <c r="K22" s="55">
        <v>9304</v>
      </c>
      <c r="L22" s="55">
        <v>330</v>
      </c>
      <c r="M22" s="36">
        <f t="shared" si="3"/>
        <v>-0.07114309170314725</v>
      </c>
      <c r="N22" s="35">
        <v>15542.76000000001</v>
      </c>
      <c r="O22" s="35">
        <v>14437</v>
      </c>
      <c r="P22" s="35">
        <v>560</v>
      </c>
      <c r="Q22" s="37">
        <v>159120.76</v>
      </c>
      <c r="R22" s="35">
        <f t="shared" si="1"/>
        <v>173557.76</v>
      </c>
      <c r="S22" s="38">
        <v>5958</v>
      </c>
      <c r="T22" s="39">
        <f t="shared" si="2"/>
        <v>6518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58" t="s">
        <v>245</v>
      </c>
      <c r="G23" s="59" t="s">
        <v>43</v>
      </c>
      <c r="H23" s="58" t="s">
        <v>246</v>
      </c>
      <c r="I23" s="34">
        <v>3</v>
      </c>
      <c r="J23" s="34">
        <v>4</v>
      </c>
      <c r="K23" s="55">
        <v>3340</v>
      </c>
      <c r="L23" s="55">
        <v>117</v>
      </c>
      <c r="M23" s="36">
        <f t="shared" si="3"/>
        <v>-0.36143297544381847</v>
      </c>
      <c r="N23" s="35">
        <v>9407</v>
      </c>
      <c r="O23" s="35">
        <v>6007</v>
      </c>
      <c r="P23" s="35">
        <v>230</v>
      </c>
      <c r="Q23" s="37">
        <v>22734</v>
      </c>
      <c r="R23" s="35">
        <f t="shared" si="1"/>
        <v>28741</v>
      </c>
      <c r="S23" s="38">
        <v>893</v>
      </c>
      <c r="T23" s="39">
        <f t="shared" si="2"/>
        <v>1123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2" ht="13.5" thickBot="1">
      <c r="D24" s="46"/>
      <c r="E24" s="47"/>
      <c r="F24" s="47"/>
      <c r="G24" s="47"/>
      <c r="H24" s="47"/>
      <c r="I24" s="47"/>
      <c r="J24" s="47"/>
      <c r="K24" s="48">
        <f>SUM(K10:K23)</f>
        <v>1309060</v>
      </c>
      <c r="L24" s="48">
        <f>SUM(L10:L23)</f>
        <v>40745</v>
      </c>
      <c r="M24" s="49">
        <f t="shared" si="3"/>
        <v>-0.2316689335553478</v>
      </c>
      <c r="N24" s="48">
        <v>2773993</v>
      </c>
      <c r="O24" s="48">
        <f aca="true" t="shared" si="4" ref="O24:T24">SUM(O10:O23)</f>
        <v>2131345</v>
      </c>
      <c r="P24" s="48">
        <f t="shared" si="4"/>
        <v>73128</v>
      </c>
      <c r="Q24" s="48">
        <f t="shared" si="4"/>
        <v>17477118.57</v>
      </c>
      <c r="R24" s="48">
        <f t="shared" si="4"/>
        <v>19608463.57</v>
      </c>
      <c r="S24" s="48">
        <f t="shared" si="4"/>
        <v>573575</v>
      </c>
      <c r="T24" s="48">
        <f t="shared" si="4"/>
        <v>646703</v>
      </c>
      <c r="U24" s="50"/>
      <c r="V24" s="51"/>
    </row>
    <row r="27" spans="15:16" ht="12.75">
      <c r="O27" s="52"/>
      <c r="P27" s="53"/>
    </row>
    <row r="28" ht="12.75">
      <c r="F28" s="54"/>
    </row>
    <row r="30" spans="16:256" s="1" customFormat="1" ht="12.75">
      <c r="P30" s="51"/>
      <c r="Q30" s="5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F15" sqref="F1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150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151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16</v>
      </c>
      <c r="N4" s="22" t="s">
        <v>7</v>
      </c>
      <c r="Q4" s="22"/>
      <c r="R4" s="2" t="s">
        <v>8</v>
      </c>
      <c r="S4" s="2"/>
      <c r="T4" s="23">
        <v>41018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152</v>
      </c>
      <c r="G10" s="31" t="s">
        <v>52</v>
      </c>
      <c r="H10" s="31" t="s">
        <v>36</v>
      </c>
      <c r="I10" s="34">
        <v>1</v>
      </c>
      <c r="J10" s="34">
        <v>15</v>
      </c>
      <c r="K10" s="35">
        <v>776078</v>
      </c>
      <c r="L10" s="35">
        <v>23915</v>
      </c>
      <c r="M10" s="36" t="e">
        <f aca="true" t="shared" si="0" ref="M10:M34">O10/N10-100%</f>
        <v>#DIV/0!</v>
      </c>
      <c r="N10" s="35"/>
      <c r="O10" s="35">
        <v>904015</v>
      </c>
      <c r="P10" s="35">
        <v>29481</v>
      </c>
      <c r="Q10" s="37"/>
      <c r="R10" s="35">
        <f aca="true" t="shared" si="1" ref="R10:R33">O10+Q10</f>
        <v>904015</v>
      </c>
      <c r="S10" s="38"/>
      <c r="T10" s="39">
        <f aca="true" t="shared" si="2" ref="T10:T33">S10+P10</f>
        <v>29481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146</v>
      </c>
      <c r="G11" s="31" t="s">
        <v>52</v>
      </c>
      <c r="H11" s="31" t="s">
        <v>36</v>
      </c>
      <c r="I11" s="34">
        <v>2</v>
      </c>
      <c r="J11" s="34">
        <v>16</v>
      </c>
      <c r="K11" s="35">
        <v>296834</v>
      </c>
      <c r="L11" s="35">
        <v>8900</v>
      </c>
      <c r="M11" s="36">
        <f t="shared" si="0"/>
        <v>-0.21426297503360991</v>
      </c>
      <c r="N11" s="35">
        <v>436627</v>
      </c>
      <c r="O11" s="35">
        <v>343074</v>
      </c>
      <c r="P11" s="35">
        <v>10546</v>
      </c>
      <c r="Q11" s="37">
        <v>436627</v>
      </c>
      <c r="R11" s="35">
        <f t="shared" si="1"/>
        <v>779701</v>
      </c>
      <c r="S11" s="38">
        <v>12187</v>
      </c>
      <c r="T11" s="39">
        <f t="shared" si="2"/>
        <v>22733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147</v>
      </c>
      <c r="G12" s="31" t="s">
        <v>43</v>
      </c>
      <c r="H12" s="31" t="s">
        <v>44</v>
      </c>
      <c r="I12" s="34">
        <v>2</v>
      </c>
      <c r="J12" s="34">
        <v>7</v>
      </c>
      <c r="K12" s="35">
        <v>173343</v>
      </c>
      <c r="L12" s="35">
        <v>5831</v>
      </c>
      <c r="M12" s="36">
        <f t="shared" si="0"/>
        <v>0.08586707410236816</v>
      </c>
      <c r="N12" s="35">
        <v>215985</v>
      </c>
      <c r="O12" s="35">
        <v>234531</v>
      </c>
      <c r="P12" s="35">
        <v>8572</v>
      </c>
      <c r="Q12" s="37">
        <v>215985</v>
      </c>
      <c r="R12" s="35">
        <f t="shared" si="1"/>
        <v>450516</v>
      </c>
      <c r="S12" s="38">
        <v>7812</v>
      </c>
      <c r="T12" s="39">
        <f t="shared" si="2"/>
        <v>16384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148</v>
      </c>
      <c r="G13" s="31" t="s">
        <v>38</v>
      </c>
      <c r="H13" s="31" t="s">
        <v>36</v>
      </c>
      <c r="I13" s="34">
        <v>2</v>
      </c>
      <c r="J13" s="34">
        <v>14</v>
      </c>
      <c r="K13" s="35">
        <v>144690</v>
      </c>
      <c r="L13" s="35">
        <v>3335</v>
      </c>
      <c r="M13" s="36">
        <f t="shared" si="0"/>
        <v>-0.029046933544668918</v>
      </c>
      <c r="N13" s="35">
        <v>199367</v>
      </c>
      <c r="O13" s="35">
        <v>193576</v>
      </c>
      <c r="P13" s="35">
        <v>4709</v>
      </c>
      <c r="Q13" s="37">
        <v>199367</v>
      </c>
      <c r="R13" s="35">
        <f t="shared" si="1"/>
        <v>392943</v>
      </c>
      <c r="S13" s="38">
        <v>4973</v>
      </c>
      <c r="T13" s="39">
        <f t="shared" si="2"/>
        <v>9682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141</v>
      </c>
      <c r="G14" s="31" t="s">
        <v>35</v>
      </c>
      <c r="H14" s="31" t="s">
        <v>36</v>
      </c>
      <c r="I14" s="34">
        <v>3</v>
      </c>
      <c r="J14" s="34">
        <v>16</v>
      </c>
      <c r="K14" s="55">
        <v>150128</v>
      </c>
      <c r="L14" s="55">
        <v>3732</v>
      </c>
      <c r="M14" s="36">
        <f t="shared" si="0"/>
        <v>-0.4189334548486793</v>
      </c>
      <c r="N14" s="35">
        <v>322593</v>
      </c>
      <c r="O14" s="35">
        <v>187448</v>
      </c>
      <c r="P14" s="35">
        <v>4881</v>
      </c>
      <c r="Q14" s="37">
        <v>869273</v>
      </c>
      <c r="R14" s="35">
        <f t="shared" si="1"/>
        <v>1056721</v>
      </c>
      <c r="S14" s="38">
        <v>21564</v>
      </c>
      <c r="T14" s="39">
        <f t="shared" si="2"/>
        <v>26445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133</v>
      </c>
      <c r="G15" s="31" t="s">
        <v>43</v>
      </c>
      <c r="H15" s="31" t="s">
        <v>44</v>
      </c>
      <c r="I15" s="34">
        <v>4</v>
      </c>
      <c r="J15" s="34">
        <v>13</v>
      </c>
      <c r="K15" s="55">
        <v>107330</v>
      </c>
      <c r="L15" s="55">
        <v>3442</v>
      </c>
      <c r="M15" s="36">
        <f t="shared" si="0"/>
        <v>-0.34655691246200915</v>
      </c>
      <c r="N15" s="35">
        <v>199719</v>
      </c>
      <c r="O15" s="35">
        <v>130505</v>
      </c>
      <c r="P15" s="35">
        <v>4442</v>
      </c>
      <c r="Q15" s="37">
        <v>898022</v>
      </c>
      <c r="R15" s="35">
        <f t="shared" si="1"/>
        <v>1028527</v>
      </c>
      <c r="S15" s="38">
        <v>30321</v>
      </c>
      <c r="T15" s="39">
        <f t="shared" si="2"/>
        <v>34763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142</v>
      </c>
      <c r="G16" s="31" t="s">
        <v>43</v>
      </c>
      <c r="H16" s="31" t="s">
        <v>44</v>
      </c>
      <c r="I16" s="43">
        <v>3</v>
      </c>
      <c r="J16" s="34">
        <v>13</v>
      </c>
      <c r="K16" s="55">
        <v>82994</v>
      </c>
      <c r="L16" s="55">
        <v>3043</v>
      </c>
      <c r="M16" s="36">
        <f t="shared" si="0"/>
        <v>-0.39821699062243443</v>
      </c>
      <c r="N16" s="35">
        <v>172966</v>
      </c>
      <c r="O16" s="35">
        <v>104088</v>
      </c>
      <c r="P16" s="35">
        <v>4044</v>
      </c>
      <c r="Q16" s="37">
        <v>384022</v>
      </c>
      <c r="R16" s="35">
        <f t="shared" si="1"/>
        <v>488110</v>
      </c>
      <c r="S16" s="38">
        <v>14853</v>
      </c>
      <c r="T16" s="39">
        <f t="shared" si="2"/>
        <v>18897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153</v>
      </c>
      <c r="G17" s="31" t="s">
        <v>43</v>
      </c>
      <c r="H17" s="31" t="s">
        <v>44</v>
      </c>
      <c r="I17" s="43">
        <v>1</v>
      </c>
      <c r="J17" s="34">
        <v>9</v>
      </c>
      <c r="K17" s="35">
        <v>57290</v>
      </c>
      <c r="L17" s="35">
        <v>2010</v>
      </c>
      <c r="M17" s="36" t="e">
        <f t="shared" si="0"/>
        <v>#DIV/0!</v>
      </c>
      <c r="N17" s="35"/>
      <c r="O17" s="35">
        <v>71693</v>
      </c>
      <c r="P17" s="35">
        <v>2654</v>
      </c>
      <c r="Q17" s="37"/>
      <c r="R17" s="35">
        <f t="shared" si="1"/>
        <v>71693</v>
      </c>
      <c r="S17" s="38"/>
      <c r="T17" s="39">
        <f t="shared" si="2"/>
        <v>2654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154</v>
      </c>
      <c r="G18" s="31" t="s">
        <v>38</v>
      </c>
      <c r="H18" s="31" t="s">
        <v>36</v>
      </c>
      <c r="I18" s="34">
        <v>1</v>
      </c>
      <c r="J18" s="34">
        <v>4</v>
      </c>
      <c r="K18" s="35">
        <v>41633</v>
      </c>
      <c r="L18" s="35">
        <v>1346</v>
      </c>
      <c r="M18" s="36" t="e">
        <f t="shared" si="0"/>
        <v>#DIV/0!</v>
      </c>
      <c r="N18" s="35"/>
      <c r="O18" s="35">
        <v>55002</v>
      </c>
      <c r="P18" s="35">
        <v>1926</v>
      </c>
      <c r="Q18" s="37"/>
      <c r="R18" s="35">
        <f t="shared" si="1"/>
        <v>55002</v>
      </c>
      <c r="S18" s="38"/>
      <c r="T18" s="39">
        <f t="shared" si="2"/>
        <v>1926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149</v>
      </c>
      <c r="G19" s="31" t="s">
        <v>43</v>
      </c>
      <c r="H19" s="31" t="s">
        <v>44</v>
      </c>
      <c r="I19" s="34">
        <v>5</v>
      </c>
      <c r="J19" s="34">
        <v>13</v>
      </c>
      <c r="K19" s="55">
        <v>40262</v>
      </c>
      <c r="L19" s="55">
        <v>1733</v>
      </c>
      <c r="M19" s="36">
        <f t="shared" si="0"/>
        <v>-0.06240086734796313</v>
      </c>
      <c r="N19" s="35">
        <v>49807</v>
      </c>
      <c r="O19" s="35">
        <v>46699</v>
      </c>
      <c r="P19" s="35">
        <v>2044</v>
      </c>
      <c r="Q19" s="37">
        <v>399607</v>
      </c>
      <c r="R19" s="35">
        <f t="shared" si="1"/>
        <v>446306</v>
      </c>
      <c r="S19" s="38">
        <v>15906</v>
      </c>
      <c r="T19" s="39">
        <f t="shared" si="2"/>
        <v>17950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14</v>
      </c>
      <c r="F20" s="31" t="s">
        <v>129</v>
      </c>
      <c r="G20" s="31" t="s">
        <v>35</v>
      </c>
      <c r="H20" s="31" t="s">
        <v>36</v>
      </c>
      <c r="I20" s="34">
        <v>5</v>
      </c>
      <c r="J20" s="34">
        <v>10</v>
      </c>
      <c r="K20" s="55">
        <v>29264</v>
      </c>
      <c r="L20" s="55">
        <v>909</v>
      </c>
      <c r="M20" s="36">
        <f t="shared" si="0"/>
        <v>0.41341000665023664</v>
      </c>
      <c r="N20" s="35">
        <v>25563</v>
      </c>
      <c r="O20" s="35">
        <v>36131</v>
      </c>
      <c r="P20" s="35">
        <v>1195</v>
      </c>
      <c r="Q20" s="37">
        <v>292989</v>
      </c>
      <c r="R20" s="35">
        <f t="shared" si="1"/>
        <v>329120</v>
      </c>
      <c r="S20" s="38">
        <v>10287</v>
      </c>
      <c r="T20" s="39">
        <f t="shared" si="2"/>
        <v>11482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1" t="s">
        <v>42</v>
      </c>
      <c r="G21" s="44" t="s">
        <v>43</v>
      </c>
      <c r="H21" s="31" t="s">
        <v>44</v>
      </c>
      <c r="I21" s="34">
        <v>18</v>
      </c>
      <c r="J21" s="34">
        <v>10</v>
      </c>
      <c r="K21" s="35">
        <v>25017</v>
      </c>
      <c r="L21" s="35">
        <v>968</v>
      </c>
      <c r="M21" s="36">
        <f t="shared" si="0"/>
        <v>-0.18597012590912643</v>
      </c>
      <c r="N21" s="35">
        <v>38361</v>
      </c>
      <c r="O21" s="35">
        <v>31227</v>
      </c>
      <c r="P21" s="35">
        <v>1246</v>
      </c>
      <c r="Q21" s="37">
        <v>4661937.3</v>
      </c>
      <c r="R21" s="35">
        <f t="shared" si="1"/>
        <v>4693164.3</v>
      </c>
      <c r="S21" s="38">
        <v>165299</v>
      </c>
      <c r="T21" s="39">
        <f t="shared" si="2"/>
        <v>166545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134</v>
      </c>
      <c r="G22" s="44" t="s">
        <v>40</v>
      </c>
      <c r="H22" s="31" t="s">
        <v>36</v>
      </c>
      <c r="I22" s="34">
        <v>4</v>
      </c>
      <c r="J22" s="34">
        <v>7</v>
      </c>
      <c r="K22" s="55">
        <v>22613</v>
      </c>
      <c r="L22" s="55">
        <v>732</v>
      </c>
      <c r="M22" s="36">
        <f t="shared" si="0"/>
        <v>-0.40866860559056395</v>
      </c>
      <c r="N22" s="35">
        <v>49512</v>
      </c>
      <c r="O22" s="35">
        <v>29278</v>
      </c>
      <c r="P22" s="35">
        <v>1007</v>
      </c>
      <c r="Q22" s="37">
        <v>262553</v>
      </c>
      <c r="R22" s="35">
        <f t="shared" si="1"/>
        <v>291831</v>
      </c>
      <c r="S22" s="38">
        <v>9227</v>
      </c>
      <c r="T22" s="39">
        <f t="shared" si="2"/>
        <v>10234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97</v>
      </c>
      <c r="G23" s="44" t="s">
        <v>35</v>
      </c>
      <c r="H23" s="31" t="s">
        <v>36</v>
      </c>
      <c r="I23" s="34">
        <v>10</v>
      </c>
      <c r="J23" s="34">
        <v>10</v>
      </c>
      <c r="K23" s="35">
        <v>25154</v>
      </c>
      <c r="L23" s="35">
        <v>785</v>
      </c>
      <c r="M23" s="36">
        <f t="shared" si="0"/>
        <v>-0.3257547607988853</v>
      </c>
      <c r="N23" s="35">
        <v>43060</v>
      </c>
      <c r="O23" s="35">
        <v>29033</v>
      </c>
      <c r="P23" s="35">
        <v>912</v>
      </c>
      <c r="Q23" s="37">
        <v>1422172</v>
      </c>
      <c r="R23" s="35">
        <f t="shared" si="1"/>
        <v>1451205</v>
      </c>
      <c r="S23" s="38">
        <v>38813</v>
      </c>
      <c r="T23" s="39">
        <f t="shared" si="2"/>
        <v>39725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41</v>
      </c>
      <c r="G24" s="44" t="s">
        <v>40</v>
      </c>
      <c r="H24" s="31" t="s">
        <v>36</v>
      </c>
      <c r="I24" s="34">
        <v>20</v>
      </c>
      <c r="J24" s="34">
        <v>9</v>
      </c>
      <c r="K24" s="35">
        <v>19525</v>
      </c>
      <c r="L24" s="35">
        <v>623</v>
      </c>
      <c r="M24" s="36">
        <f t="shared" si="0"/>
        <v>-0.1161490913128771</v>
      </c>
      <c r="N24" s="35">
        <v>27017</v>
      </c>
      <c r="O24" s="35">
        <v>23879</v>
      </c>
      <c r="P24" s="35">
        <v>815</v>
      </c>
      <c r="Q24" s="37">
        <v>3879336.56</v>
      </c>
      <c r="R24" s="35">
        <f t="shared" si="1"/>
        <v>3903215.56</v>
      </c>
      <c r="S24" s="38">
        <v>122656</v>
      </c>
      <c r="T24" s="39">
        <f t="shared" si="2"/>
        <v>123471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143</v>
      </c>
      <c r="G25" s="44" t="s">
        <v>43</v>
      </c>
      <c r="H25" s="31" t="s">
        <v>60</v>
      </c>
      <c r="I25" s="34">
        <v>3</v>
      </c>
      <c r="J25" s="34">
        <v>6</v>
      </c>
      <c r="K25" s="55">
        <v>18376</v>
      </c>
      <c r="L25" s="55">
        <v>601</v>
      </c>
      <c r="M25" s="36">
        <f t="shared" si="0"/>
        <v>-0.40177535547581145</v>
      </c>
      <c r="N25" s="35">
        <v>37063</v>
      </c>
      <c r="O25" s="35">
        <v>22172</v>
      </c>
      <c r="P25" s="35">
        <v>780</v>
      </c>
      <c r="Q25" s="37">
        <v>88275</v>
      </c>
      <c r="R25" s="35">
        <f t="shared" si="1"/>
        <v>110447</v>
      </c>
      <c r="S25" s="38">
        <v>3223</v>
      </c>
      <c r="T25" s="39">
        <f t="shared" si="2"/>
        <v>4003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21</v>
      </c>
      <c r="F26" s="31" t="s">
        <v>37</v>
      </c>
      <c r="G26" s="44" t="s">
        <v>38</v>
      </c>
      <c r="H26" s="31" t="s">
        <v>36</v>
      </c>
      <c r="I26" s="34">
        <v>17</v>
      </c>
      <c r="J26" s="34">
        <v>13</v>
      </c>
      <c r="K26" s="35">
        <v>18334</v>
      </c>
      <c r="L26" s="35">
        <v>985</v>
      </c>
      <c r="M26" s="36">
        <f t="shared" si="0"/>
        <v>0.36405084277424704</v>
      </c>
      <c r="N26" s="35">
        <v>14476</v>
      </c>
      <c r="O26" s="35">
        <v>19746</v>
      </c>
      <c r="P26" s="35">
        <v>1066</v>
      </c>
      <c r="Q26" s="37">
        <v>2528084</v>
      </c>
      <c r="R26" s="35">
        <f t="shared" si="1"/>
        <v>2547830</v>
      </c>
      <c r="S26" s="38">
        <v>102545</v>
      </c>
      <c r="T26" s="39">
        <f t="shared" si="2"/>
        <v>103611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22</v>
      </c>
      <c r="F27" s="31" t="s">
        <v>131</v>
      </c>
      <c r="G27" s="44" t="s">
        <v>54</v>
      </c>
      <c r="H27" s="31" t="s">
        <v>50</v>
      </c>
      <c r="I27" s="34">
        <v>5</v>
      </c>
      <c r="J27" s="34">
        <v>10</v>
      </c>
      <c r="K27" s="55">
        <v>11651</v>
      </c>
      <c r="L27" s="55">
        <v>501</v>
      </c>
      <c r="M27" s="36">
        <f t="shared" si="0"/>
        <v>0.1437280187573271</v>
      </c>
      <c r="N27" s="35">
        <v>12795</v>
      </c>
      <c r="O27" s="35">
        <v>14634</v>
      </c>
      <c r="P27" s="35">
        <v>631</v>
      </c>
      <c r="Q27" s="37">
        <v>115521</v>
      </c>
      <c r="R27" s="35">
        <f t="shared" si="1"/>
        <v>130155</v>
      </c>
      <c r="S27" s="38">
        <v>4389</v>
      </c>
      <c r="T27" s="39">
        <f t="shared" si="2"/>
        <v>5020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116</v>
      </c>
      <c r="G28" s="44" t="s">
        <v>54</v>
      </c>
      <c r="H28" s="31" t="s">
        <v>44</v>
      </c>
      <c r="I28" s="34">
        <v>7</v>
      </c>
      <c r="J28" s="34">
        <v>6</v>
      </c>
      <c r="K28" s="35">
        <v>9261</v>
      </c>
      <c r="L28" s="35">
        <v>301</v>
      </c>
      <c r="M28" s="36">
        <f t="shared" si="0"/>
        <v>-0.47589522965962294</v>
      </c>
      <c r="N28" s="35">
        <v>23709</v>
      </c>
      <c r="O28" s="35">
        <v>12426</v>
      </c>
      <c r="P28" s="35">
        <v>428</v>
      </c>
      <c r="Q28" s="37">
        <v>354768</v>
      </c>
      <c r="R28" s="35">
        <f t="shared" si="1"/>
        <v>367194</v>
      </c>
      <c r="S28" s="38">
        <v>12857</v>
      </c>
      <c r="T28" s="39">
        <f t="shared" si="2"/>
        <v>13285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130</v>
      </c>
      <c r="G29" s="44" t="s">
        <v>52</v>
      </c>
      <c r="H29" s="31" t="s">
        <v>36</v>
      </c>
      <c r="I29" s="34">
        <v>5</v>
      </c>
      <c r="J29" s="34">
        <v>5</v>
      </c>
      <c r="K29" s="55">
        <v>7235</v>
      </c>
      <c r="L29" s="55">
        <v>270</v>
      </c>
      <c r="M29" s="36">
        <f t="shared" si="0"/>
        <v>-0.3545192428231164</v>
      </c>
      <c r="N29" s="35">
        <v>15954</v>
      </c>
      <c r="O29" s="35">
        <v>10298</v>
      </c>
      <c r="P29" s="35">
        <v>421</v>
      </c>
      <c r="Q29" s="37">
        <v>171850</v>
      </c>
      <c r="R29" s="35">
        <f t="shared" si="1"/>
        <v>182148</v>
      </c>
      <c r="S29" s="38">
        <v>6277</v>
      </c>
      <c r="T29" s="39">
        <f t="shared" si="2"/>
        <v>6698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24</v>
      </c>
      <c r="F30" s="31" t="s">
        <v>121</v>
      </c>
      <c r="G30" s="44" t="s">
        <v>57</v>
      </c>
      <c r="H30" s="31" t="s">
        <v>50</v>
      </c>
      <c r="I30" s="34">
        <v>6</v>
      </c>
      <c r="J30" s="34">
        <v>7</v>
      </c>
      <c r="K30" s="55">
        <v>5792</v>
      </c>
      <c r="L30" s="55">
        <v>271</v>
      </c>
      <c r="M30" s="36">
        <f t="shared" si="0"/>
        <v>-0.16650438169425508</v>
      </c>
      <c r="N30" s="35">
        <v>10270</v>
      </c>
      <c r="O30" s="35">
        <v>8560</v>
      </c>
      <c r="P30" s="35">
        <v>412</v>
      </c>
      <c r="Q30" s="37">
        <v>382254</v>
      </c>
      <c r="R30" s="35">
        <f t="shared" si="1"/>
        <v>390814</v>
      </c>
      <c r="S30" s="38">
        <v>9301</v>
      </c>
      <c r="T30" s="39">
        <f t="shared" si="2"/>
        <v>9713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23</v>
      </c>
      <c r="F31" s="31" t="s">
        <v>124</v>
      </c>
      <c r="G31" s="44" t="s">
        <v>38</v>
      </c>
      <c r="H31" s="31" t="s">
        <v>36</v>
      </c>
      <c r="I31" s="34">
        <v>6</v>
      </c>
      <c r="J31" s="34">
        <v>4</v>
      </c>
      <c r="K31" s="55">
        <v>5406</v>
      </c>
      <c r="L31" s="55">
        <v>237</v>
      </c>
      <c r="M31" s="36">
        <f t="shared" si="0"/>
        <v>-0.306875673882392</v>
      </c>
      <c r="N31" s="35">
        <v>12057</v>
      </c>
      <c r="O31" s="35">
        <v>8357</v>
      </c>
      <c r="P31" s="35">
        <v>380</v>
      </c>
      <c r="Q31" s="37">
        <v>216019</v>
      </c>
      <c r="R31" s="35">
        <f t="shared" si="1"/>
        <v>224376</v>
      </c>
      <c r="S31" s="38">
        <v>8028</v>
      </c>
      <c r="T31" s="39">
        <f t="shared" si="2"/>
        <v>8408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26</v>
      </c>
      <c r="F32" s="31" t="s">
        <v>136</v>
      </c>
      <c r="G32" s="44" t="s">
        <v>43</v>
      </c>
      <c r="H32" s="31" t="s">
        <v>36</v>
      </c>
      <c r="I32" s="34">
        <v>4</v>
      </c>
      <c r="J32" s="34">
        <v>4</v>
      </c>
      <c r="K32" s="55">
        <v>5692</v>
      </c>
      <c r="L32" s="55">
        <v>223</v>
      </c>
      <c r="M32" s="36">
        <f t="shared" si="0"/>
        <v>0.29743427304402914</v>
      </c>
      <c r="N32" s="35">
        <v>6314</v>
      </c>
      <c r="O32" s="35">
        <v>8192</v>
      </c>
      <c r="P32" s="35">
        <v>350</v>
      </c>
      <c r="Q32" s="37">
        <v>43553</v>
      </c>
      <c r="R32" s="35">
        <f t="shared" si="1"/>
        <v>51745</v>
      </c>
      <c r="S32" s="38">
        <v>1616</v>
      </c>
      <c r="T32" s="39">
        <f t="shared" si="2"/>
        <v>1966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17</v>
      </c>
      <c r="F33" s="31" t="s">
        <v>110</v>
      </c>
      <c r="G33" s="44" t="s">
        <v>38</v>
      </c>
      <c r="H33" s="31" t="s">
        <v>36</v>
      </c>
      <c r="I33" s="34">
        <v>8</v>
      </c>
      <c r="J33" s="34">
        <v>7</v>
      </c>
      <c r="K33" s="55">
        <v>4055</v>
      </c>
      <c r="L33" s="55">
        <v>150</v>
      </c>
      <c r="M33" s="36">
        <f t="shared" si="0"/>
        <v>-0.7439914272592744</v>
      </c>
      <c r="N33" s="35">
        <v>19597</v>
      </c>
      <c r="O33" s="35">
        <v>5017</v>
      </c>
      <c r="P33" s="35">
        <v>198</v>
      </c>
      <c r="Q33" s="37">
        <v>1265081</v>
      </c>
      <c r="R33" s="35">
        <f t="shared" si="1"/>
        <v>1270098</v>
      </c>
      <c r="S33" s="38">
        <v>42809</v>
      </c>
      <c r="T33" s="39">
        <f t="shared" si="2"/>
        <v>43007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2077957</v>
      </c>
      <c r="L34" s="48">
        <f>SUM(L10:L33)</f>
        <v>64843</v>
      </c>
      <c r="M34" s="49">
        <f t="shared" si="0"/>
        <v>0.30875687857898226</v>
      </c>
      <c r="N34" s="48">
        <f>SUM(N10:N33)</f>
        <v>1932812</v>
      </c>
      <c r="O34" s="48">
        <f aca="true" t="shared" si="3" ref="O34:T34">SUM(O10:O33)</f>
        <v>2529581</v>
      </c>
      <c r="P34" s="48">
        <f t="shared" si="3"/>
        <v>83140</v>
      </c>
      <c r="Q34" s="48">
        <f t="shared" si="3"/>
        <v>19087295.86</v>
      </c>
      <c r="R34" s="48">
        <f t="shared" si="3"/>
        <v>21616876.86</v>
      </c>
      <c r="S34" s="48">
        <f t="shared" si="3"/>
        <v>644943</v>
      </c>
      <c r="T34" s="48">
        <f t="shared" si="3"/>
        <v>728083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D4">
      <selection activeCell="I5" sqref="I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144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145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15</v>
      </c>
      <c r="N4" s="22" t="s">
        <v>7</v>
      </c>
      <c r="Q4" s="22"/>
      <c r="R4" s="2" t="s">
        <v>8</v>
      </c>
      <c r="S4" s="2"/>
      <c r="T4" s="23">
        <v>41011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146</v>
      </c>
      <c r="G10" s="31" t="s">
        <v>52</v>
      </c>
      <c r="H10" s="31" t="s">
        <v>36</v>
      </c>
      <c r="I10" s="34">
        <v>1</v>
      </c>
      <c r="J10" s="34">
        <v>16</v>
      </c>
      <c r="K10" s="35">
        <v>279992</v>
      </c>
      <c r="L10" s="35">
        <v>7389</v>
      </c>
      <c r="M10" s="36" t="e">
        <f aca="true" t="shared" si="0" ref="M10:M37">O10/N10-100%</f>
        <v>#DIV/0!</v>
      </c>
      <c r="N10" s="35"/>
      <c r="O10" s="35">
        <v>436627</v>
      </c>
      <c r="P10" s="35">
        <v>12187</v>
      </c>
      <c r="Q10" s="37"/>
      <c r="R10" s="35">
        <f aca="true" t="shared" si="1" ref="R10:R36">O10+Q10</f>
        <v>436627</v>
      </c>
      <c r="S10" s="38"/>
      <c r="T10" s="39">
        <f aca="true" t="shared" si="2" ref="T10:T36">S10+P10</f>
        <v>12187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141</v>
      </c>
      <c r="G11" s="31" t="s">
        <v>35</v>
      </c>
      <c r="H11" s="31" t="s">
        <v>36</v>
      </c>
      <c r="I11" s="34">
        <v>2</v>
      </c>
      <c r="J11" s="34">
        <v>16</v>
      </c>
      <c r="K11" s="55">
        <v>201608</v>
      </c>
      <c r="L11" s="55">
        <v>4694</v>
      </c>
      <c r="M11" s="36">
        <f t="shared" si="0"/>
        <v>-0.409905246213507</v>
      </c>
      <c r="N11" s="35">
        <v>546680</v>
      </c>
      <c r="O11" s="35">
        <v>322593</v>
      </c>
      <c r="P11" s="35">
        <v>7845</v>
      </c>
      <c r="Q11" s="37">
        <v>546680</v>
      </c>
      <c r="R11" s="35">
        <f t="shared" si="1"/>
        <v>869273</v>
      </c>
      <c r="S11" s="38">
        <v>13719</v>
      </c>
      <c r="T11" s="39">
        <f t="shared" si="2"/>
        <v>21564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147</v>
      </c>
      <c r="G12" s="31" t="s">
        <v>43</v>
      </c>
      <c r="H12" s="31" t="s">
        <v>44</v>
      </c>
      <c r="I12" s="34">
        <v>1</v>
      </c>
      <c r="J12" s="34">
        <v>7</v>
      </c>
      <c r="K12" s="35">
        <v>120280</v>
      </c>
      <c r="L12" s="35">
        <v>4043</v>
      </c>
      <c r="M12" s="36" t="e">
        <f t="shared" si="0"/>
        <v>#DIV/0!</v>
      </c>
      <c r="N12" s="35"/>
      <c r="O12" s="35">
        <v>215985</v>
      </c>
      <c r="P12" s="35">
        <v>7812</v>
      </c>
      <c r="Q12" s="37"/>
      <c r="R12" s="35">
        <f t="shared" si="1"/>
        <v>215985</v>
      </c>
      <c r="S12" s="38"/>
      <c r="T12" s="39">
        <f t="shared" si="2"/>
        <v>7812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133</v>
      </c>
      <c r="G13" s="31" t="s">
        <v>43</v>
      </c>
      <c r="H13" s="31" t="s">
        <v>44</v>
      </c>
      <c r="I13" s="34">
        <v>3</v>
      </c>
      <c r="J13" s="34">
        <v>13</v>
      </c>
      <c r="K13" s="55">
        <v>139031</v>
      </c>
      <c r="L13" s="55">
        <v>4479</v>
      </c>
      <c r="M13" s="36">
        <f t="shared" si="0"/>
        <v>-0.3524111230723337</v>
      </c>
      <c r="N13" s="35">
        <v>308404</v>
      </c>
      <c r="O13" s="35">
        <v>199719</v>
      </c>
      <c r="P13" s="35">
        <v>6798</v>
      </c>
      <c r="Q13" s="37">
        <v>698303</v>
      </c>
      <c r="R13" s="35">
        <f t="shared" si="1"/>
        <v>898022</v>
      </c>
      <c r="S13" s="38">
        <v>23523</v>
      </c>
      <c r="T13" s="39">
        <f t="shared" si="2"/>
        <v>30321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148</v>
      </c>
      <c r="G14" s="31" t="s">
        <v>38</v>
      </c>
      <c r="H14" s="31" t="s">
        <v>36</v>
      </c>
      <c r="I14" s="34">
        <v>1</v>
      </c>
      <c r="J14" s="34">
        <v>13</v>
      </c>
      <c r="K14" s="35">
        <v>106460</v>
      </c>
      <c r="L14" s="35">
        <v>2516</v>
      </c>
      <c r="M14" s="36" t="e">
        <f t="shared" si="0"/>
        <v>#DIV/0!</v>
      </c>
      <c r="N14" s="35"/>
      <c r="O14" s="35">
        <v>199367</v>
      </c>
      <c r="P14" s="35">
        <v>4973</v>
      </c>
      <c r="Q14" s="37"/>
      <c r="R14" s="35">
        <f t="shared" si="1"/>
        <v>199367</v>
      </c>
      <c r="S14" s="38"/>
      <c r="T14" s="39">
        <f t="shared" si="2"/>
        <v>4973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142</v>
      </c>
      <c r="G15" s="31" t="s">
        <v>43</v>
      </c>
      <c r="H15" s="31" t="s">
        <v>44</v>
      </c>
      <c r="I15" s="34">
        <v>2</v>
      </c>
      <c r="J15" s="34">
        <v>13</v>
      </c>
      <c r="K15" s="55">
        <v>103091</v>
      </c>
      <c r="L15" s="55">
        <v>3709</v>
      </c>
      <c r="M15" s="36">
        <f t="shared" si="0"/>
        <v>-0.18047342885300588</v>
      </c>
      <c r="N15" s="35">
        <v>211056</v>
      </c>
      <c r="O15" s="35">
        <v>172966</v>
      </c>
      <c r="P15" s="35">
        <v>6559</v>
      </c>
      <c r="Q15" s="37">
        <v>211056</v>
      </c>
      <c r="R15" s="35">
        <f t="shared" si="1"/>
        <v>384022</v>
      </c>
      <c r="S15" s="38">
        <v>8294</v>
      </c>
      <c r="T15" s="39">
        <f t="shared" si="2"/>
        <v>14853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12</v>
      </c>
      <c r="F16" s="31" t="s">
        <v>123</v>
      </c>
      <c r="G16" s="31" t="s">
        <v>43</v>
      </c>
      <c r="H16" s="31" t="s">
        <v>106</v>
      </c>
      <c r="I16" s="34">
        <v>5</v>
      </c>
      <c r="J16" s="34">
        <v>5</v>
      </c>
      <c r="K16" s="55">
        <v>14221</v>
      </c>
      <c r="L16" s="55">
        <v>486</v>
      </c>
      <c r="M16" s="36">
        <f t="shared" si="0"/>
        <v>0.5577142857142856</v>
      </c>
      <c r="N16" s="35">
        <v>32375</v>
      </c>
      <c r="O16" s="35">
        <v>50431</v>
      </c>
      <c r="P16" s="35">
        <v>1806</v>
      </c>
      <c r="Q16" s="37">
        <v>331919</v>
      </c>
      <c r="R16" s="35">
        <f t="shared" si="1"/>
        <v>382350</v>
      </c>
      <c r="S16" s="38">
        <v>12282</v>
      </c>
      <c r="T16" s="39">
        <f t="shared" si="2"/>
        <v>14088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149</v>
      </c>
      <c r="G17" s="31" t="s">
        <v>43</v>
      </c>
      <c r="H17" s="31" t="s">
        <v>44</v>
      </c>
      <c r="I17" s="43">
        <v>4</v>
      </c>
      <c r="J17" s="34">
        <v>13</v>
      </c>
      <c r="K17" s="55">
        <v>28402</v>
      </c>
      <c r="L17" s="55">
        <v>1143</v>
      </c>
      <c r="M17" s="36">
        <f t="shared" si="0"/>
        <v>-0.4749364846772578</v>
      </c>
      <c r="N17" s="35">
        <v>94859</v>
      </c>
      <c r="O17" s="35">
        <v>49807</v>
      </c>
      <c r="P17" s="35">
        <v>2057</v>
      </c>
      <c r="Q17" s="37">
        <v>349800</v>
      </c>
      <c r="R17" s="35">
        <f t="shared" si="1"/>
        <v>399607</v>
      </c>
      <c r="S17" s="38">
        <v>13849</v>
      </c>
      <c r="T17" s="39">
        <f t="shared" si="2"/>
        <v>15906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5</v>
      </c>
      <c r="F18" s="31" t="s">
        <v>134</v>
      </c>
      <c r="G18" s="31" t="s">
        <v>40</v>
      </c>
      <c r="H18" s="31" t="s">
        <v>36</v>
      </c>
      <c r="I18" s="43">
        <v>3</v>
      </c>
      <c r="J18" s="34">
        <v>9</v>
      </c>
      <c r="K18" s="55">
        <v>30771</v>
      </c>
      <c r="L18" s="55">
        <v>1014</v>
      </c>
      <c r="M18" s="36">
        <f t="shared" si="0"/>
        <v>-0.4455232655803797</v>
      </c>
      <c r="N18" s="35">
        <v>89295</v>
      </c>
      <c r="O18" s="35">
        <v>49512</v>
      </c>
      <c r="P18" s="35">
        <v>1707</v>
      </c>
      <c r="Q18" s="37">
        <v>213041</v>
      </c>
      <c r="R18" s="35">
        <f t="shared" si="1"/>
        <v>262553</v>
      </c>
      <c r="S18" s="38">
        <v>7520</v>
      </c>
      <c r="T18" s="39">
        <f t="shared" si="2"/>
        <v>9227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97</v>
      </c>
      <c r="G19" s="31" t="s">
        <v>35</v>
      </c>
      <c r="H19" s="31" t="s">
        <v>36</v>
      </c>
      <c r="I19" s="34">
        <v>9</v>
      </c>
      <c r="J19" s="34">
        <v>12</v>
      </c>
      <c r="K19" s="35">
        <v>24805</v>
      </c>
      <c r="L19" s="35">
        <v>757</v>
      </c>
      <c r="M19" s="36">
        <f t="shared" si="0"/>
        <v>-0.34390760463805214</v>
      </c>
      <c r="N19" s="35">
        <v>65631</v>
      </c>
      <c r="O19" s="35">
        <v>43060</v>
      </c>
      <c r="P19" s="35">
        <v>1349</v>
      </c>
      <c r="Q19" s="37">
        <v>1379112</v>
      </c>
      <c r="R19" s="35">
        <f t="shared" si="1"/>
        <v>1422172</v>
      </c>
      <c r="S19" s="38">
        <v>37464</v>
      </c>
      <c r="T19" s="39">
        <f t="shared" si="2"/>
        <v>38813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1" t="s">
        <v>42</v>
      </c>
      <c r="G20" s="31" t="s">
        <v>43</v>
      </c>
      <c r="H20" s="31" t="s">
        <v>44</v>
      </c>
      <c r="I20" s="34">
        <v>17</v>
      </c>
      <c r="J20" s="34">
        <v>10</v>
      </c>
      <c r="K20" s="35">
        <v>16582</v>
      </c>
      <c r="L20" s="35">
        <v>545</v>
      </c>
      <c r="M20" s="36">
        <f t="shared" si="0"/>
        <v>-0.4340532884836682</v>
      </c>
      <c r="N20" s="35">
        <v>67782</v>
      </c>
      <c r="O20" s="35">
        <v>38361</v>
      </c>
      <c r="P20" s="35">
        <v>1146</v>
      </c>
      <c r="Q20" s="37">
        <v>4623576.3</v>
      </c>
      <c r="R20" s="35">
        <f t="shared" si="1"/>
        <v>4661937.3</v>
      </c>
      <c r="S20" s="38">
        <v>164153</v>
      </c>
      <c r="T20" s="39">
        <f t="shared" si="2"/>
        <v>165299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143</v>
      </c>
      <c r="G21" s="31" t="s">
        <v>43</v>
      </c>
      <c r="H21" s="31" t="s">
        <v>60</v>
      </c>
      <c r="I21" s="34">
        <v>2</v>
      </c>
      <c r="J21" s="34">
        <v>6</v>
      </c>
      <c r="K21" s="55">
        <v>25491</v>
      </c>
      <c r="L21" s="55">
        <v>878</v>
      </c>
      <c r="M21" s="36">
        <f t="shared" si="0"/>
        <v>-0.2762829024447395</v>
      </c>
      <c r="N21" s="35">
        <v>51212</v>
      </c>
      <c r="O21" s="35">
        <v>37063</v>
      </c>
      <c r="P21" s="35">
        <v>1310</v>
      </c>
      <c r="Q21" s="37">
        <v>51212</v>
      </c>
      <c r="R21" s="35">
        <f t="shared" si="1"/>
        <v>88275</v>
      </c>
      <c r="S21" s="38">
        <v>1913</v>
      </c>
      <c r="T21" s="39">
        <f t="shared" si="2"/>
        <v>3223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41</v>
      </c>
      <c r="G22" s="44" t="s">
        <v>40</v>
      </c>
      <c r="H22" s="31" t="s">
        <v>36</v>
      </c>
      <c r="I22" s="34">
        <v>19</v>
      </c>
      <c r="J22" s="34">
        <v>11</v>
      </c>
      <c r="K22" s="35">
        <v>9650</v>
      </c>
      <c r="L22" s="35">
        <v>357</v>
      </c>
      <c r="M22" s="36">
        <f t="shared" si="0"/>
        <v>-0.011199355854042414</v>
      </c>
      <c r="N22" s="35">
        <v>27323</v>
      </c>
      <c r="O22" s="35">
        <v>27017</v>
      </c>
      <c r="P22" s="35">
        <v>1105</v>
      </c>
      <c r="Q22" s="37">
        <v>3852319.56</v>
      </c>
      <c r="R22" s="35">
        <f t="shared" si="1"/>
        <v>3879336.56</v>
      </c>
      <c r="S22" s="38">
        <v>121551</v>
      </c>
      <c r="T22" s="39">
        <f t="shared" si="2"/>
        <v>122656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129</v>
      </c>
      <c r="G23" s="44" t="s">
        <v>35</v>
      </c>
      <c r="H23" s="31" t="s">
        <v>36</v>
      </c>
      <c r="I23" s="34">
        <v>4</v>
      </c>
      <c r="J23" s="34">
        <v>9</v>
      </c>
      <c r="K23" s="55">
        <v>17898</v>
      </c>
      <c r="L23" s="55">
        <v>580</v>
      </c>
      <c r="M23" s="36">
        <f t="shared" si="0"/>
        <v>-0.48760247750005015</v>
      </c>
      <c r="N23" s="35">
        <v>49889</v>
      </c>
      <c r="O23" s="35">
        <v>25563</v>
      </c>
      <c r="P23" s="35">
        <v>864</v>
      </c>
      <c r="Q23" s="37">
        <v>267426</v>
      </c>
      <c r="R23" s="35">
        <f t="shared" si="1"/>
        <v>292989</v>
      </c>
      <c r="S23" s="38">
        <v>9423</v>
      </c>
      <c r="T23" s="39">
        <f t="shared" si="2"/>
        <v>10287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122</v>
      </c>
      <c r="G24" s="44" t="s">
        <v>43</v>
      </c>
      <c r="H24" s="31" t="s">
        <v>44</v>
      </c>
      <c r="I24" s="34">
        <v>5</v>
      </c>
      <c r="J24" s="34">
        <v>8</v>
      </c>
      <c r="K24" s="55">
        <v>17232</v>
      </c>
      <c r="L24" s="55">
        <v>565</v>
      </c>
      <c r="M24" s="36">
        <f t="shared" si="0"/>
        <v>-0.27757263489337336</v>
      </c>
      <c r="N24" s="35">
        <v>34935</v>
      </c>
      <c r="O24" s="35">
        <v>25238</v>
      </c>
      <c r="P24" s="35">
        <v>891</v>
      </c>
      <c r="Q24" s="37">
        <v>383968</v>
      </c>
      <c r="R24" s="35">
        <f t="shared" si="1"/>
        <v>409206</v>
      </c>
      <c r="S24" s="38">
        <v>13043</v>
      </c>
      <c r="T24" s="39">
        <f t="shared" si="2"/>
        <v>13934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19</v>
      </c>
      <c r="F25" s="31" t="s">
        <v>116</v>
      </c>
      <c r="G25" s="44" t="s">
        <v>54</v>
      </c>
      <c r="H25" s="31" t="s">
        <v>44</v>
      </c>
      <c r="I25" s="34">
        <v>6</v>
      </c>
      <c r="J25" s="34">
        <v>6</v>
      </c>
      <c r="K25" s="35">
        <v>9648</v>
      </c>
      <c r="L25" s="35">
        <v>323</v>
      </c>
      <c r="M25" s="36">
        <f t="shared" si="0"/>
        <v>0.04550866516735019</v>
      </c>
      <c r="N25" s="35">
        <v>22677</v>
      </c>
      <c r="O25" s="35">
        <v>23709</v>
      </c>
      <c r="P25" s="35">
        <v>878</v>
      </c>
      <c r="Q25" s="37">
        <v>331059</v>
      </c>
      <c r="R25" s="35">
        <f t="shared" si="1"/>
        <v>354768</v>
      </c>
      <c r="S25" s="38">
        <v>11979</v>
      </c>
      <c r="T25" s="39">
        <f t="shared" si="2"/>
        <v>12857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8</v>
      </c>
      <c r="F26" s="31" t="s">
        <v>110</v>
      </c>
      <c r="G26" s="44" t="s">
        <v>38</v>
      </c>
      <c r="H26" s="31" t="s">
        <v>36</v>
      </c>
      <c r="I26" s="34">
        <v>7</v>
      </c>
      <c r="J26" s="34">
        <v>7</v>
      </c>
      <c r="K26" s="55">
        <v>13105</v>
      </c>
      <c r="L26" s="55">
        <v>426</v>
      </c>
      <c r="M26" s="36">
        <f t="shared" si="0"/>
        <v>-0.6581839112537501</v>
      </c>
      <c r="N26" s="35">
        <v>57332</v>
      </c>
      <c r="O26" s="35">
        <v>19597</v>
      </c>
      <c r="P26" s="35">
        <v>691</v>
      </c>
      <c r="Q26" s="37">
        <v>1245484</v>
      </c>
      <c r="R26" s="35">
        <f t="shared" si="1"/>
        <v>1265081</v>
      </c>
      <c r="S26" s="38">
        <v>42118</v>
      </c>
      <c r="T26" s="39">
        <f t="shared" si="2"/>
        <v>42809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21</v>
      </c>
      <c r="F27" s="31" t="s">
        <v>100</v>
      </c>
      <c r="G27" s="44" t="s">
        <v>52</v>
      </c>
      <c r="H27" s="31" t="s">
        <v>36</v>
      </c>
      <c r="I27" s="34">
        <v>9</v>
      </c>
      <c r="J27" s="34">
        <v>5</v>
      </c>
      <c r="K27" s="35">
        <v>11999</v>
      </c>
      <c r="L27" s="35">
        <v>428</v>
      </c>
      <c r="M27" s="36">
        <f t="shared" si="0"/>
        <v>0.08720076603894023</v>
      </c>
      <c r="N27" s="35">
        <v>15665</v>
      </c>
      <c r="O27" s="35">
        <v>17031</v>
      </c>
      <c r="P27" s="35">
        <v>630</v>
      </c>
      <c r="Q27" s="37">
        <v>662165</v>
      </c>
      <c r="R27" s="35">
        <f t="shared" si="1"/>
        <v>679196</v>
      </c>
      <c r="S27" s="38">
        <v>23363</v>
      </c>
      <c r="T27" s="39">
        <f t="shared" si="2"/>
        <v>23993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130</v>
      </c>
      <c r="G28" s="44" t="s">
        <v>52</v>
      </c>
      <c r="H28" s="31" t="s">
        <v>36</v>
      </c>
      <c r="I28" s="34">
        <v>4</v>
      </c>
      <c r="J28" s="34">
        <v>4</v>
      </c>
      <c r="K28" s="55">
        <v>9638</v>
      </c>
      <c r="L28" s="55">
        <v>323</v>
      </c>
      <c r="M28" s="36">
        <f t="shared" si="0"/>
        <v>-0.4136929918047848</v>
      </c>
      <c r="N28" s="35">
        <v>27211</v>
      </c>
      <c r="O28" s="35">
        <v>15954</v>
      </c>
      <c r="P28" s="35">
        <v>578</v>
      </c>
      <c r="Q28" s="37">
        <v>155896</v>
      </c>
      <c r="R28" s="35">
        <f t="shared" si="1"/>
        <v>171850</v>
      </c>
      <c r="S28" s="38">
        <v>5699</v>
      </c>
      <c r="T28" s="39">
        <f t="shared" si="2"/>
        <v>6277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25</v>
      </c>
      <c r="F29" s="31" t="s">
        <v>132</v>
      </c>
      <c r="G29" s="44" t="s">
        <v>43</v>
      </c>
      <c r="H29" s="31" t="s">
        <v>106</v>
      </c>
      <c r="I29" s="34">
        <v>4</v>
      </c>
      <c r="J29" s="34">
        <v>3</v>
      </c>
      <c r="K29" s="55">
        <v>4176</v>
      </c>
      <c r="L29" s="55">
        <v>146</v>
      </c>
      <c r="M29" s="36">
        <f t="shared" si="0"/>
        <v>0.512368930062099</v>
      </c>
      <c r="N29" s="35">
        <v>9823</v>
      </c>
      <c r="O29" s="35">
        <v>14856</v>
      </c>
      <c r="P29" s="35">
        <v>543</v>
      </c>
      <c r="Q29" s="37">
        <v>45277</v>
      </c>
      <c r="R29" s="35">
        <f t="shared" si="1"/>
        <v>60133</v>
      </c>
      <c r="S29" s="38">
        <v>1638</v>
      </c>
      <c r="T29" s="39">
        <f t="shared" si="2"/>
        <v>2181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37</v>
      </c>
      <c r="G30" s="44" t="s">
        <v>38</v>
      </c>
      <c r="H30" s="31" t="s">
        <v>36</v>
      </c>
      <c r="I30" s="34">
        <v>16</v>
      </c>
      <c r="J30" s="34">
        <v>12</v>
      </c>
      <c r="K30" s="35">
        <v>9083</v>
      </c>
      <c r="L30" s="35">
        <v>389</v>
      </c>
      <c r="M30" s="36">
        <f t="shared" si="0"/>
        <v>-0.39861243820364756</v>
      </c>
      <c r="N30" s="35">
        <v>24071</v>
      </c>
      <c r="O30" s="35">
        <v>14476</v>
      </c>
      <c r="P30" s="35">
        <v>616</v>
      </c>
      <c r="Q30" s="37">
        <v>2513608</v>
      </c>
      <c r="R30" s="35">
        <f t="shared" si="1"/>
        <v>2528084</v>
      </c>
      <c r="S30" s="38">
        <v>101929</v>
      </c>
      <c r="T30" s="39">
        <f t="shared" si="2"/>
        <v>102545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131</v>
      </c>
      <c r="G31" s="44" t="s">
        <v>54</v>
      </c>
      <c r="H31" s="31" t="s">
        <v>50</v>
      </c>
      <c r="I31" s="34">
        <v>4</v>
      </c>
      <c r="J31" s="34">
        <v>11</v>
      </c>
      <c r="K31" s="55">
        <v>6102</v>
      </c>
      <c r="L31" s="55">
        <v>205</v>
      </c>
      <c r="M31" s="36">
        <f t="shared" si="0"/>
        <v>-0.45240948386544555</v>
      </c>
      <c r="N31" s="35">
        <v>23366</v>
      </c>
      <c r="O31" s="35">
        <v>12795</v>
      </c>
      <c r="P31" s="35">
        <v>453</v>
      </c>
      <c r="Q31" s="37">
        <v>102726</v>
      </c>
      <c r="R31" s="35">
        <f t="shared" si="1"/>
        <v>115521</v>
      </c>
      <c r="S31" s="38">
        <v>3936</v>
      </c>
      <c r="T31" s="39">
        <f t="shared" si="2"/>
        <v>4389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124</v>
      </c>
      <c r="G32" s="44" t="s">
        <v>38</v>
      </c>
      <c r="H32" s="31" t="s">
        <v>36</v>
      </c>
      <c r="I32" s="34">
        <v>5</v>
      </c>
      <c r="J32" s="34">
        <v>5</v>
      </c>
      <c r="K32" s="55">
        <v>7950</v>
      </c>
      <c r="L32" s="55">
        <v>243</v>
      </c>
      <c r="M32" s="36">
        <f t="shared" si="0"/>
        <v>-0.5179321098716565</v>
      </c>
      <c r="N32" s="35">
        <v>25011</v>
      </c>
      <c r="O32" s="35">
        <v>12057</v>
      </c>
      <c r="P32" s="35">
        <v>402</v>
      </c>
      <c r="Q32" s="37">
        <v>203962</v>
      </c>
      <c r="R32" s="35">
        <f t="shared" si="1"/>
        <v>216019</v>
      </c>
      <c r="S32" s="38">
        <v>7626</v>
      </c>
      <c r="T32" s="39">
        <f t="shared" si="2"/>
        <v>8028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121</v>
      </c>
      <c r="G33" s="44" t="s">
        <v>57</v>
      </c>
      <c r="H33" s="31" t="s">
        <v>50</v>
      </c>
      <c r="I33" s="34">
        <v>5</v>
      </c>
      <c r="J33" s="34">
        <v>6</v>
      </c>
      <c r="K33" s="55">
        <v>7251</v>
      </c>
      <c r="L33" s="55">
        <v>224</v>
      </c>
      <c r="M33" s="36">
        <f t="shared" si="0"/>
        <v>-0.5522518202031652</v>
      </c>
      <c r="N33" s="35">
        <v>22937</v>
      </c>
      <c r="O33" s="35">
        <v>10270</v>
      </c>
      <c r="P33" s="35">
        <v>315</v>
      </c>
      <c r="Q33" s="37">
        <v>371984</v>
      </c>
      <c r="R33" s="35">
        <f t="shared" si="1"/>
        <v>382254</v>
      </c>
      <c r="S33" s="38">
        <v>8986</v>
      </c>
      <c r="T33" s="39">
        <f t="shared" si="2"/>
        <v>9301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23</v>
      </c>
      <c r="F34" s="31" t="s">
        <v>111</v>
      </c>
      <c r="G34" s="44" t="s">
        <v>38</v>
      </c>
      <c r="H34" s="31" t="s">
        <v>36</v>
      </c>
      <c r="I34" s="34">
        <v>7</v>
      </c>
      <c r="J34" s="34">
        <v>3</v>
      </c>
      <c r="K34" s="55">
        <v>4035</v>
      </c>
      <c r="L34" s="55">
        <v>129</v>
      </c>
      <c r="M34" s="36">
        <f t="shared" si="0"/>
        <v>-0.36398796733992267</v>
      </c>
      <c r="N34" s="35">
        <v>11635</v>
      </c>
      <c r="O34" s="35">
        <v>7400</v>
      </c>
      <c r="P34" s="35">
        <v>252</v>
      </c>
      <c r="Q34" s="37">
        <v>482836</v>
      </c>
      <c r="R34" s="35">
        <f t="shared" si="1"/>
        <v>490236</v>
      </c>
      <c r="S34" s="38">
        <v>17864</v>
      </c>
      <c r="T34" s="39">
        <f t="shared" si="2"/>
        <v>18116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20</v>
      </c>
      <c r="F35" s="31" t="s">
        <v>136</v>
      </c>
      <c r="G35" s="44" t="s">
        <v>43</v>
      </c>
      <c r="H35" s="31" t="s">
        <v>36</v>
      </c>
      <c r="I35" s="34">
        <v>3</v>
      </c>
      <c r="J35" s="34">
        <v>3</v>
      </c>
      <c r="K35" s="55">
        <v>4119</v>
      </c>
      <c r="L35" s="55">
        <v>145</v>
      </c>
      <c r="M35" s="36">
        <f t="shared" si="0"/>
        <v>-0.600910182668605</v>
      </c>
      <c r="N35" s="35">
        <v>15821</v>
      </c>
      <c r="O35" s="35">
        <v>6314</v>
      </c>
      <c r="P35" s="35">
        <v>233</v>
      </c>
      <c r="Q35" s="37">
        <v>37239</v>
      </c>
      <c r="R35" s="35">
        <f t="shared" si="1"/>
        <v>43553</v>
      </c>
      <c r="S35" s="38">
        <v>1383</v>
      </c>
      <c r="T35" s="39">
        <f t="shared" si="2"/>
        <v>1616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>
        <v>28</v>
      </c>
      <c r="F36" s="31" t="s">
        <v>118</v>
      </c>
      <c r="G36" s="44" t="s">
        <v>43</v>
      </c>
      <c r="H36" s="31" t="s">
        <v>60</v>
      </c>
      <c r="I36" s="34">
        <v>6</v>
      </c>
      <c r="J36" s="34">
        <v>2</v>
      </c>
      <c r="K36" s="35">
        <v>2874</v>
      </c>
      <c r="L36" s="35">
        <v>121</v>
      </c>
      <c r="M36" s="36">
        <f t="shared" si="0"/>
        <v>0.4621155288822205</v>
      </c>
      <c r="N36" s="35">
        <v>3999</v>
      </c>
      <c r="O36" s="35">
        <v>5847</v>
      </c>
      <c r="P36" s="35">
        <v>266</v>
      </c>
      <c r="Q36" s="37">
        <v>105463</v>
      </c>
      <c r="R36" s="35">
        <f t="shared" si="1"/>
        <v>111310</v>
      </c>
      <c r="S36" s="38">
        <v>3850</v>
      </c>
      <c r="T36" s="39">
        <f t="shared" si="2"/>
        <v>4116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6"/>
      <c r="E37" s="47"/>
      <c r="F37" s="47"/>
      <c r="G37" s="47"/>
      <c r="H37" s="47"/>
      <c r="I37" s="47"/>
      <c r="J37" s="47"/>
      <c r="K37" s="48">
        <f>SUM(K10:K36)</f>
        <v>1225494</v>
      </c>
      <c r="L37" s="48">
        <f>SUM(L10:L36)</f>
        <v>36257</v>
      </c>
      <c r="M37" s="49">
        <f t="shared" si="0"/>
        <v>0.1361418374426151</v>
      </c>
      <c r="N37" s="48">
        <f>SUM(N10:N33)</f>
        <v>1807534</v>
      </c>
      <c r="O37" s="48">
        <f aca="true" t="shared" si="3" ref="O37:T37">SUM(O10:O36)</f>
        <v>2053615</v>
      </c>
      <c r="P37" s="48">
        <f t="shared" si="3"/>
        <v>64266</v>
      </c>
      <c r="Q37" s="48">
        <f t="shared" si="3"/>
        <v>19166111.86</v>
      </c>
      <c r="R37" s="48">
        <f t="shared" si="3"/>
        <v>21219726.86</v>
      </c>
      <c r="S37" s="48">
        <f t="shared" si="3"/>
        <v>657105</v>
      </c>
      <c r="T37" s="48">
        <f t="shared" si="3"/>
        <v>721371</v>
      </c>
      <c r="U37" s="50"/>
      <c r="V37" s="51"/>
    </row>
    <row r="40" spans="15:16" ht="12.75">
      <c r="O40" s="52"/>
      <c r="P40" s="53"/>
    </row>
    <row r="41" ht="12.75">
      <c r="F41" s="54"/>
    </row>
    <row r="43" spans="16:256" s="1" customFormat="1" ht="12.75">
      <c r="P43" s="51"/>
      <c r="Q43" s="51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4"/>
  <sheetViews>
    <sheetView zoomScalePageLayoutView="0" workbookViewId="0" topLeftCell="D4">
      <selection activeCell="F4" sqref="F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139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140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14</v>
      </c>
      <c r="N4" s="22" t="s">
        <v>7</v>
      </c>
      <c r="Q4" s="22"/>
      <c r="R4" s="2" t="s">
        <v>8</v>
      </c>
      <c r="S4" s="2"/>
      <c r="T4" s="23">
        <v>41004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141</v>
      </c>
      <c r="G10" s="31" t="s">
        <v>35</v>
      </c>
      <c r="H10" s="31" t="s">
        <v>36</v>
      </c>
      <c r="I10" s="34">
        <v>1</v>
      </c>
      <c r="J10" s="34">
        <v>15</v>
      </c>
      <c r="K10" s="55">
        <v>362576</v>
      </c>
      <c r="L10" s="55">
        <v>8600</v>
      </c>
      <c r="M10" s="36" t="e">
        <f aca="true" t="shared" si="0" ref="M10:M38">O10/N10-100%</f>
        <v>#DIV/0!</v>
      </c>
      <c r="N10" s="35"/>
      <c r="O10" s="35">
        <v>546680</v>
      </c>
      <c r="P10" s="35">
        <v>13719</v>
      </c>
      <c r="Q10" s="37"/>
      <c r="R10" s="35">
        <f aca="true" t="shared" si="1" ref="R10:R37">O10+Q10</f>
        <v>546680</v>
      </c>
      <c r="S10" s="38"/>
      <c r="T10" s="39">
        <f aca="true" t="shared" si="2" ref="T10:T37">S10+P10</f>
        <v>13719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133</v>
      </c>
      <c r="G11" s="31" t="s">
        <v>43</v>
      </c>
      <c r="H11" s="31" t="s">
        <v>44</v>
      </c>
      <c r="I11" s="34">
        <v>2</v>
      </c>
      <c r="J11" s="34">
        <v>13</v>
      </c>
      <c r="K11" s="55">
        <v>188015</v>
      </c>
      <c r="L11" s="55">
        <v>6135</v>
      </c>
      <c r="M11" s="36">
        <f t="shared" si="0"/>
        <v>-0.20901566816021588</v>
      </c>
      <c r="N11" s="35">
        <v>389899</v>
      </c>
      <c r="O11" s="35">
        <v>308404</v>
      </c>
      <c r="P11" s="35">
        <v>10875</v>
      </c>
      <c r="Q11" s="37">
        <v>389899</v>
      </c>
      <c r="R11" s="35">
        <f t="shared" si="1"/>
        <v>698303</v>
      </c>
      <c r="S11" s="38">
        <v>12648</v>
      </c>
      <c r="T11" s="39">
        <f t="shared" si="2"/>
        <v>23523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142</v>
      </c>
      <c r="G12" s="31" t="s">
        <v>43</v>
      </c>
      <c r="H12" s="31" t="s">
        <v>44</v>
      </c>
      <c r="I12" s="34">
        <v>1</v>
      </c>
      <c r="J12" s="34">
        <v>13</v>
      </c>
      <c r="K12" s="55">
        <v>114203</v>
      </c>
      <c r="L12" s="55">
        <v>4158</v>
      </c>
      <c r="M12" s="36" t="e">
        <f t="shared" si="0"/>
        <v>#DIV/0!</v>
      </c>
      <c r="N12" s="35"/>
      <c r="O12" s="35">
        <v>211056</v>
      </c>
      <c r="P12" s="35">
        <v>8294</v>
      </c>
      <c r="Q12" s="37"/>
      <c r="R12" s="35">
        <f t="shared" si="1"/>
        <v>211056</v>
      </c>
      <c r="S12" s="38"/>
      <c r="T12" s="39">
        <f t="shared" si="2"/>
        <v>8294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149</v>
      </c>
      <c r="G13" s="31" t="s">
        <v>43</v>
      </c>
      <c r="H13" s="31" t="s">
        <v>44</v>
      </c>
      <c r="I13" s="34">
        <v>3</v>
      </c>
      <c r="J13" s="34">
        <v>13</v>
      </c>
      <c r="K13" s="55">
        <v>57963</v>
      </c>
      <c r="L13" s="55">
        <v>2365</v>
      </c>
      <c r="M13" s="36">
        <f t="shared" si="0"/>
        <v>0.19546560133082957</v>
      </c>
      <c r="N13" s="35">
        <v>79349</v>
      </c>
      <c r="O13" s="35">
        <v>94859</v>
      </c>
      <c r="P13" s="35">
        <v>3919</v>
      </c>
      <c r="Q13" s="37">
        <v>254941</v>
      </c>
      <c r="R13" s="35">
        <f t="shared" si="1"/>
        <v>349800</v>
      </c>
      <c r="S13" s="38">
        <v>9930</v>
      </c>
      <c r="T13" s="39">
        <f t="shared" si="2"/>
        <v>13849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134</v>
      </c>
      <c r="G14" s="31" t="s">
        <v>40</v>
      </c>
      <c r="H14" s="31" t="s">
        <v>36</v>
      </c>
      <c r="I14" s="34">
        <v>2</v>
      </c>
      <c r="J14" s="34">
        <v>9</v>
      </c>
      <c r="K14" s="55">
        <v>55969</v>
      </c>
      <c r="L14" s="55">
        <v>1805</v>
      </c>
      <c r="M14" s="36">
        <f t="shared" si="0"/>
        <v>-0.278400918009471</v>
      </c>
      <c r="N14" s="35">
        <v>123746</v>
      </c>
      <c r="O14" s="35">
        <v>89295</v>
      </c>
      <c r="P14" s="35">
        <v>3189</v>
      </c>
      <c r="Q14" s="37">
        <v>123746</v>
      </c>
      <c r="R14" s="35">
        <f t="shared" si="1"/>
        <v>213041</v>
      </c>
      <c r="S14" s="38">
        <v>4331</v>
      </c>
      <c r="T14" s="39">
        <f t="shared" si="2"/>
        <v>7520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42</v>
      </c>
      <c r="G15" s="31" t="s">
        <v>43</v>
      </c>
      <c r="H15" s="31" t="s">
        <v>44</v>
      </c>
      <c r="I15" s="34">
        <v>16</v>
      </c>
      <c r="J15" s="34">
        <v>13</v>
      </c>
      <c r="K15" s="35">
        <v>48977</v>
      </c>
      <c r="L15" s="35">
        <v>1689</v>
      </c>
      <c r="M15" s="36">
        <f t="shared" si="0"/>
        <v>-0.2954713176521947</v>
      </c>
      <c r="N15" s="35">
        <v>96209</v>
      </c>
      <c r="O15" s="35">
        <v>67782</v>
      </c>
      <c r="P15" s="35">
        <v>2459</v>
      </c>
      <c r="Q15" s="37">
        <v>4555794.3</v>
      </c>
      <c r="R15" s="35">
        <f t="shared" si="1"/>
        <v>4623576.3</v>
      </c>
      <c r="S15" s="38">
        <v>161694</v>
      </c>
      <c r="T15" s="39">
        <f t="shared" si="2"/>
        <v>164153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97</v>
      </c>
      <c r="G16" s="31" t="s">
        <v>35</v>
      </c>
      <c r="H16" s="31" t="s">
        <v>36</v>
      </c>
      <c r="I16" s="34">
        <v>8</v>
      </c>
      <c r="J16" s="34">
        <v>11</v>
      </c>
      <c r="K16" s="35">
        <v>34933</v>
      </c>
      <c r="L16" s="35">
        <v>998</v>
      </c>
      <c r="M16" s="36">
        <f t="shared" si="0"/>
        <v>0.050146407027537254</v>
      </c>
      <c r="N16" s="35">
        <v>62497</v>
      </c>
      <c r="O16" s="35">
        <v>65631</v>
      </c>
      <c r="P16" s="35">
        <v>1955</v>
      </c>
      <c r="Q16" s="37">
        <v>1313481</v>
      </c>
      <c r="R16" s="35">
        <f t="shared" si="1"/>
        <v>1379112</v>
      </c>
      <c r="S16" s="38">
        <v>35509</v>
      </c>
      <c r="T16" s="39">
        <f t="shared" si="2"/>
        <v>37464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110</v>
      </c>
      <c r="G17" s="31" t="s">
        <v>38</v>
      </c>
      <c r="H17" s="31" t="s">
        <v>36</v>
      </c>
      <c r="I17" s="43">
        <v>6</v>
      </c>
      <c r="J17" s="34">
        <v>13</v>
      </c>
      <c r="K17" s="55">
        <v>34556</v>
      </c>
      <c r="L17" s="55">
        <v>1144</v>
      </c>
      <c r="M17" s="36">
        <f t="shared" si="0"/>
        <v>-0.1962991518889745</v>
      </c>
      <c r="N17" s="35">
        <v>71335</v>
      </c>
      <c r="O17" s="35">
        <v>57332</v>
      </c>
      <c r="P17" s="35">
        <v>2108</v>
      </c>
      <c r="Q17" s="37">
        <v>1188152</v>
      </c>
      <c r="R17" s="35">
        <f t="shared" si="1"/>
        <v>1245484</v>
      </c>
      <c r="S17" s="38">
        <v>40010</v>
      </c>
      <c r="T17" s="39">
        <f t="shared" si="2"/>
        <v>42118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143</v>
      </c>
      <c r="G18" s="31" t="s">
        <v>43</v>
      </c>
      <c r="H18" s="31" t="s">
        <v>60</v>
      </c>
      <c r="I18" s="43">
        <v>1</v>
      </c>
      <c r="J18" s="34">
        <v>6</v>
      </c>
      <c r="K18" s="55">
        <v>28028</v>
      </c>
      <c r="L18" s="55">
        <v>944</v>
      </c>
      <c r="M18" s="36" t="e">
        <f t="shared" si="0"/>
        <v>#DIV/0!</v>
      </c>
      <c r="N18" s="35"/>
      <c r="O18" s="35">
        <v>51212</v>
      </c>
      <c r="P18" s="35">
        <v>1913</v>
      </c>
      <c r="Q18" s="37"/>
      <c r="R18" s="35">
        <f t="shared" si="1"/>
        <v>51212</v>
      </c>
      <c r="S18" s="38"/>
      <c r="T18" s="39">
        <f t="shared" si="2"/>
        <v>1913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5</v>
      </c>
      <c r="F19" s="31" t="s">
        <v>129</v>
      </c>
      <c r="G19" s="31" t="s">
        <v>35</v>
      </c>
      <c r="H19" s="31" t="s">
        <v>36</v>
      </c>
      <c r="I19" s="34">
        <v>3</v>
      </c>
      <c r="J19" s="34">
        <v>11</v>
      </c>
      <c r="K19" s="55">
        <v>34771</v>
      </c>
      <c r="L19" s="55">
        <v>1109</v>
      </c>
      <c r="M19" s="36">
        <f t="shared" si="0"/>
        <v>-0.30539930942303406</v>
      </c>
      <c r="N19" s="35">
        <v>71824</v>
      </c>
      <c r="O19" s="35">
        <v>49889</v>
      </c>
      <c r="P19" s="35">
        <v>1726</v>
      </c>
      <c r="Q19" s="37">
        <v>217537</v>
      </c>
      <c r="R19" s="35">
        <f t="shared" si="1"/>
        <v>267426</v>
      </c>
      <c r="S19" s="38">
        <v>7697</v>
      </c>
      <c r="T19" s="39">
        <f t="shared" si="2"/>
        <v>9423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122</v>
      </c>
      <c r="G20" s="31" t="s">
        <v>43</v>
      </c>
      <c r="H20" s="31" t="s">
        <v>44</v>
      </c>
      <c r="I20" s="34">
        <v>4</v>
      </c>
      <c r="J20" s="34">
        <v>11</v>
      </c>
      <c r="K20" s="55">
        <v>23667</v>
      </c>
      <c r="L20" s="55">
        <v>805</v>
      </c>
      <c r="M20" s="36">
        <f t="shared" si="0"/>
        <v>-0.4244076844498632</v>
      </c>
      <c r="N20" s="35">
        <v>60694</v>
      </c>
      <c r="O20" s="35">
        <v>34935</v>
      </c>
      <c r="P20" s="35">
        <v>1279</v>
      </c>
      <c r="Q20" s="37">
        <v>349033</v>
      </c>
      <c r="R20" s="35">
        <f t="shared" si="1"/>
        <v>383968</v>
      </c>
      <c r="S20" s="38">
        <v>11764</v>
      </c>
      <c r="T20" s="39">
        <f t="shared" si="2"/>
        <v>13043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123</v>
      </c>
      <c r="G21" s="31" t="s">
        <v>43</v>
      </c>
      <c r="H21" s="31" t="s">
        <v>106</v>
      </c>
      <c r="I21" s="34">
        <v>4</v>
      </c>
      <c r="J21" s="34">
        <v>8</v>
      </c>
      <c r="K21" s="55">
        <v>23299</v>
      </c>
      <c r="L21" s="55">
        <v>799</v>
      </c>
      <c r="M21" s="36">
        <f t="shared" si="0"/>
        <v>-0.32990437554332075</v>
      </c>
      <c r="N21" s="35">
        <v>48314</v>
      </c>
      <c r="O21" s="35">
        <v>32375</v>
      </c>
      <c r="P21" s="35">
        <v>1158</v>
      </c>
      <c r="Q21" s="37">
        <v>299544</v>
      </c>
      <c r="R21" s="35">
        <f t="shared" si="1"/>
        <v>331919</v>
      </c>
      <c r="S21" s="38">
        <v>11124</v>
      </c>
      <c r="T21" s="39">
        <f t="shared" si="2"/>
        <v>12282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41</v>
      </c>
      <c r="G22" s="44" t="s">
        <v>40</v>
      </c>
      <c r="H22" s="31" t="s">
        <v>36</v>
      </c>
      <c r="I22" s="34">
        <v>18</v>
      </c>
      <c r="J22" s="34">
        <v>11</v>
      </c>
      <c r="K22" s="35">
        <v>18769</v>
      </c>
      <c r="L22" s="35">
        <v>615</v>
      </c>
      <c r="M22" s="36">
        <f t="shared" si="0"/>
        <v>-0.16153680915702584</v>
      </c>
      <c r="N22" s="35">
        <v>32587</v>
      </c>
      <c r="O22" s="35">
        <v>27323</v>
      </c>
      <c r="P22" s="35">
        <v>885</v>
      </c>
      <c r="Q22" s="37">
        <v>3824996.56</v>
      </c>
      <c r="R22" s="35">
        <f t="shared" si="1"/>
        <v>3852319.56</v>
      </c>
      <c r="S22" s="38">
        <v>120666</v>
      </c>
      <c r="T22" s="39">
        <f t="shared" si="2"/>
        <v>121551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130</v>
      </c>
      <c r="G23" s="44" t="s">
        <v>52</v>
      </c>
      <c r="H23" s="31" t="s">
        <v>36</v>
      </c>
      <c r="I23" s="34">
        <v>3</v>
      </c>
      <c r="J23" s="34">
        <v>6</v>
      </c>
      <c r="K23" s="55">
        <v>18547</v>
      </c>
      <c r="L23" s="55">
        <v>614</v>
      </c>
      <c r="M23" s="36">
        <f t="shared" si="0"/>
        <v>-0.42025311061871484</v>
      </c>
      <c r="N23" s="35">
        <v>46936</v>
      </c>
      <c r="O23" s="35">
        <v>27211</v>
      </c>
      <c r="P23" s="35">
        <v>993</v>
      </c>
      <c r="Q23" s="37">
        <v>128685</v>
      </c>
      <c r="R23" s="35">
        <f t="shared" si="1"/>
        <v>155896</v>
      </c>
      <c r="S23" s="38">
        <v>4706</v>
      </c>
      <c r="T23" s="39">
        <f t="shared" si="2"/>
        <v>5699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124</v>
      </c>
      <c r="G24" s="44" t="s">
        <v>38</v>
      </c>
      <c r="H24" s="31" t="s">
        <v>36</v>
      </c>
      <c r="I24" s="34">
        <v>4</v>
      </c>
      <c r="J24" s="34">
        <v>5</v>
      </c>
      <c r="K24" s="55">
        <v>13896</v>
      </c>
      <c r="L24" s="55">
        <v>504</v>
      </c>
      <c r="M24" s="36">
        <f t="shared" si="0"/>
        <v>-0.3424906017508347</v>
      </c>
      <c r="N24" s="35">
        <v>38039</v>
      </c>
      <c r="O24" s="35">
        <v>25011</v>
      </c>
      <c r="P24" s="35">
        <v>930</v>
      </c>
      <c r="Q24" s="37">
        <v>178951</v>
      </c>
      <c r="R24" s="35">
        <f t="shared" si="1"/>
        <v>203962</v>
      </c>
      <c r="S24" s="38">
        <v>6696</v>
      </c>
      <c r="T24" s="39">
        <f t="shared" si="2"/>
        <v>7626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20</v>
      </c>
      <c r="F25" s="31" t="s">
        <v>37</v>
      </c>
      <c r="G25" s="44" t="s">
        <v>38</v>
      </c>
      <c r="H25" s="31" t="s">
        <v>36</v>
      </c>
      <c r="I25" s="34">
        <v>15</v>
      </c>
      <c r="J25" s="34">
        <v>13</v>
      </c>
      <c r="K25" s="35">
        <v>14695</v>
      </c>
      <c r="L25" s="35">
        <v>695</v>
      </c>
      <c r="M25" s="36">
        <f t="shared" si="0"/>
        <v>0.40314777032935</v>
      </c>
      <c r="N25" s="35">
        <v>17155</v>
      </c>
      <c r="O25" s="35">
        <v>24071</v>
      </c>
      <c r="P25" s="35">
        <v>1245</v>
      </c>
      <c r="Q25" s="37">
        <v>2489537</v>
      </c>
      <c r="R25" s="35">
        <f t="shared" si="1"/>
        <v>2513608</v>
      </c>
      <c r="S25" s="38">
        <v>100684</v>
      </c>
      <c r="T25" s="39">
        <f t="shared" si="2"/>
        <v>101929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131</v>
      </c>
      <c r="G26" s="44" t="s">
        <v>54</v>
      </c>
      <c r="H26" s="31" t="s">
        <v>50</v>
      </c>
      <c r="I26" s="34">
        <v>3</v>
      </c>
      <c r="J26" s="34">
        <v>12</v>
      </c>
      <c r="K26" s="55">
        <v>15235</v>
      </c>
      <c r="L26" s="55">
        <v>517</v>
      </c>
      <c r="M26" s="36">
        <f t="shared" si="0"/>
        <v>-0.24986355902276158</v>
      </c>
      <c r="N26" s="35">
        <v>31149</v>
      </c>
      <c r="O26" s="35">
        <v>23366</v>
      </c>
      <c r="P26" s="35">
        <v>853</v>
      </c>
      <c r="Q26" s="37">
        <v>79360</v>
      </c>
      <c r="R26" s="35">
        <f t="shared" si="1"/>
        <v>102726</v>
      </c>
      <c r="S26" s="38">
        <v>3083</v>
      </c>
      <c r="T26" s="39">
        <f t="shared" si="2"/>
        <v>3936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9</v>
      </c>
      <c r="F27" s="31" t="s">
        <v>121</v>
      </c>
      <c r="G27" s="44" t="s">
        <v>57</v>
      </c>
      <c r="H27" s="31" t="s">
        <v>50</v>
      </c>
      <c r="I27" s="34">
        <v>4</v>
      </c>
      <c r="J27" s="34">
        <v>11</v>
      </c>
      <c r="K27" s="55">
        <v>14806</v>
      </c>
      <c r="L27" s="55">
        <v>412</v>
      </c>
      <c r="M27" s="36">
        <f t="shared" si="0"/>
        <v>-0.5420385344913647</v>
      </c>
      <c r="N27" s="35">
        <v>50085</v>
      </c>
      <c r="O27" s="35">
        <v>22937</v>
      </c>
      <c r="P27" s="35">
        <v>627</v>
      </c>
      <c r="Q27" s="37">
        <v>349047</v>
      </c>
      <c r="R27" s="35">
        <f t="shared" si="1"/>
        <v>371984</v>
      </c>
      <c r="S27" s="38">
        <v>8359</v>
      </c>
      <c r="T27" s="39">
        <f t="shared" si="2"/>
        <v>8986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116</v>
      </c>
      <c r="G28" s="44" t="s">
        <v>54</v>
      </c>
      <c r="H28" s="31" t="s">
        <v>44</v>
      </c>
      <c r="I28" s="34">
        <v>5</v>
      </c>
      <c r="J28" s="34">
        <v>8</v>
      </c>
      <c r="K28" s="35">
        <v>15597</v>
      </c>
      <c r="L28" s="35">
        <v>519</v>
      </c>
      <c r="M28" s="36">
        <f t="shared" si="0"/>
        <v>-0.39836039477873286</v>
      </c>
      <c r="N28" s="35">
        <v>37692</v>
      </c>
      <c r="O28" s="35">
        <v>22677</v>
      </c>
      <c r="P28" s="35">
        <v>818</v>
      </c>
      <c r="Q28" s="37">
        <v>308382</v>
      </c>
      <c r="R28" s="35">
        <f t="shared" si="1"/>
        <v>331059</v>
      </c>
      <c r="S28" s="38">
        <v>11161</v>
      </c>
      <c r="T28" s="39">
        <f t="shared" si="2"/>
        <v>11979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18</v>
      </c>
      <c r="F29" s="31" t="s">
        <v>136</v>
      </c>
      <c r="G29" s="44" t="s">
        <v>43</v>
      </c>
      <c r="H29" s="31" t="s">
        <v>36</v>
      </c>
      <c r="I29" s="34">
        <v>2</v>
      </c>
      <c r="J29" s="34">
        <v>4</v>
      </c>
      <c r="K29" s="55">
        <v>10997</v>
      </c>
      <c r="L29" s="55">
        <v>363</v>
      </c>
      <c r="M29" s="36">
        <f t="shared" si="0"/>
        <v>-0.26132225231114015</v>
      </c>
      <c r="N29" s="35">
        <v>21418</v>
      </c>
      <c r="O29" s="35">
        <v>15821</v>
      </c>
      <c r="P29" s="35">
        <v>583</v>
      </c>
      <c r="Q29" s="37">
        <v>21418</v>
      </c>
      <c r="R29" s="35">
        <f t="shared" si="1"/>
        <v>37239</v>
      </c>
      <c r="S29" s="38">
        <v>800</v>
      </c>
      <c r="T29" s="39">
        <f t="shared" si="2"/>
        <v>1383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100</v>
      </c>
      <c r="G30" s="44" t="s">
        <v>52</v>
      </c>
      <c r="H30" s="31" t="s">
        <v>36</v>
      </c>
      <c r="I30" s="34">
        <v>8</v>
      </c>
      <c r="J30" s="34">
        <v>5</v>
      </c>
      <c r="K30" s="35">
        <v>11235</v>
      </c>
      <c r="L30" s="35">
        <v>403</v>
      </c>
      <c r="M30" s="36">
        <f t="shared" si="0"/>
        <v>-0.5087185598695352</v>
      </c>
      <c r="N30" s="35">
        <v>31886</v>
      </c>
      <c r="O30" s="35">
        <v>15665</v>
      </c>
      <c r="P30" s="35">
        <v>591</v>
      </c>
      <c r="Q30" s="37">
        <v>646500</v>
      </c>
      <c r="R30" s="35">
        <f t="shared" si="1"/>
        <v>662165</v>
      </c>
      <c r="S30" s="38">
        <v>22772</v>
      </c>
      <c r="T30" s="39">
        <f t="shared" si="2"/>
        <v>23363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25</v>
      </c>
      <c r="F31" s="31" t="s">
        <v>87</v>
      </c>
      <c r="G31" s="44" t="s">
        <v>57</v>
      </c>
      <c r="H31" s="31" t="s">
        <v>50</v>
      </c>
      <c r="I31" s="34">
        <v>10</v>
      </c>
      <c r="J31" s="34">
        <v>8</v>
      </c>
      <c r="K31" s="55">
        <v>7919</v>
      </c>
      <c r="L31" s="55">
        <v>467</v>
      </c>
      <c r="M31" s="36">
        <f t="shared" si="0"/>
        <v>0.6472697186982901</v>
      </c>
      <c r="N31" s="35">
        <v>7252</v>
      </c>
      <c r="O31" s="35">
        <v>11946</v>
      </c>
      <c r="P31" s="35">
        <v>671</v>
      </c>
      <c r="Q31" s="37">
        <v>235520</v>
      </c>
      <c r="R31" s="35">
        <f t="shared" si="1"/>
        <v>247466</v>
      </c>
      <c r="S31" s="38">
        <v>9951</v>
      </c>
      <c r="T31" s="39">
        <f t="shared" si="2"/>
        <v>10622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17</v>
      </c>
      <c r="F32" s="31" t="s">
        <v>111</v>
      </c>
      <c r="G32" s="44" t="s">
        <v>38</v>
      </c>
      <c r="H32" s="31" t="s">
        <v>36</v>
      </c>
      <c r="I32" s="34">
        <v>6</v>
      </c>
      <c r="J32" s="34">
        <v>5</v>
      </c>
      <c r="K32" s="55">
        <v>7361</v>
      </c>
      <c r="L32" s="55">
        <v>247</v>
      </c>
      <c r="M32" s="36">
        <f t="shared" si="0"/>
        <v>-0.5567450188578613</v>
      </c>
      <c r="N32" s="35">
        <v>26249</v>
      </c>
      <c r="O32" s="35">
        <v>11635</v>
      </c>
      <c r="P32" s="35">
        <v>431</v>
      </c>
      <c r="Q32" s="37">
        <v>471201</v>
      </c>
      <c r="R32" s="35">
        <f t="shared" si="1"/>
        <v>482836</v>
      </c>
      <c r="S32" s="38">
        <v>17433</v>
      </c>
      <c r="T32" s="39">
        <f t="shared" si="2"/>
        <v>17864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23</v>
      </c>
      <c r="F33" s="31" t="s">
        <v>117</v>
      </c>
      <c r="G33" s="44" t="s">
        <v>43</v>
      </c>
      <c r="H33" s="31" t="s">
        <v>44</v>
      </c>
      <c r="I33" s="34">
        <v>5</v>
      </c>
      <c r="J33" s="34">
        <v>3</v>
      </c>
      <c r="K33" s="35">
        <v>7341</v>
      </c>
      <c r="L33" s="35">
        <v>237</v>
      </c>
      <c r="M33" s="36">
        <f t="shared" si="0"/>
        <v>-0.15221969505517652</v>
      </c>
      <c r="N33" s="35">
        <v>11871</v>
      </c>
      <c r="O33" s="35">
        <v>10064</v>
      </c>
      <c r="P33" s="35">
        <v>343</v>
      </c>
      <c r="Q33" s="37">
        <v>190901</v>
      </c>
      <c r="R33" s="35">
        <f t="shared" si="1"/>
        <v>200965</v>
      </c>
      <c r="S33" s="38">
        <v>7014</v>
      </c>
      <c r="T33" s="39">
        <f t="shared" si="2"/>
        <v>7357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21</v>
      </c>
      <c r="F34" s="31" t="s">
        <v>132</v>
      </c>
      <c r="G34" s="44" t="s">
        <v>43</v>
      </c>
      <c r="H34" s="31" t="s">
        <v>106</v>
      </c>
      <c r="I34" s="34">
        <v>3</v>
      </c>
      <c r="J34" s="34">
        <v>4</v>
      </c>
      <c r="K34" s="55">
        <v>6660</v>
      </c>
      <c r="L34" s="55">
        <v>223</v>
      </c>
      <c r="M34" s="36">
        <f t="shared" si="0"/>
        <v>-0.2652404817114219</v>
      </c>
      <c r="N34" s="35">
        <v>13369</v>
      </c>
      <c r="O34" s="35">
        <v>9823</v>
      </c>
      <c r="P34" s="35">
        <v>358</v>
      </c>
      <c r="Q34" s="37">
        <v>35454</v>
      </c>
      <c r="R34" s="35">
        <f t="shared" si="1"/>
        <v>45277</v>
      </c>
      <c r="S34" s="38">
        <v>1280</v>
      </c>
      <c r="T34" s="39">
        <f t="shared" si="2"/>
        <v>1638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26</v>
      </c>
      <c r="F35" s="31" t="s">
        <v>70</v>
      </c>
      <c r="G35" s="44" t="s">
        <v>43</v>
      </c>
      <c r="H35" s="31" t="s">
        <v>36</v>
      </c>
      <c r="I35" s="34">
        <v>13</v>
      </c>
      <c r="J35" s="34">
        <v>8</v>
      </c>
      <c r="K35" s="55">
        <v>4133</v>
      </c>
      <c r="L35" s="55">
        <v>189</v>
      </c>
      <c r="M35" s="36">
        <f t="shared" si="0"/>
        <v>0.7995600097775606</v>
      </c>
      <c r="N35" s="35">
        <v>4091</v>
      </c>
      <c r="O35" s="35">
        <v>7362</v>
      </c>
      <c r="P35" s="35">
        <v>340</v>
      </c>
      <c r="Q35" s="37">
        <v>436585</v>
      </c>
      <c r="R35" s="35">
        <f t="shared" si="1"/>
        <v>443947</v>
      </c>
      <c r="S35" s="38">
        <v>18443</v>
      </c>
      <c r="T35" s="39">
        <f t="shared" si="2"/>
        <v>18783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>
        <v>19</v>
      </c>
      <c r="F36" s="31" t="s">
        <v>104</v>
      </c>
      <c r="G36" s="44" t="s">
        <v>43</v>
      </c>
      <c r="H36" s="31" t="s">
        <v>36</v>
      </c>
      <c r="I36" s="34">
        <v>7</v>
      </c>
      <c r="J36" s="34">
        <v>4</v>
      </c>
      <c r="K36" s="35">
        <v>4891</v>
      </c>
      <c r="L36" s="35">
        <v>241</v>
      </c>
      <c r="M36" s="36">
        <f t="shared" si="0"/>
        <v>-0.6625737521926327</v>
      </c>
      <c r="N36" s="35">
        <v>18813</v>
      </c>
      <c r="O36" s="35">
        <v>6348</v>
      </c>
      <c r="P36" s="35">
        <v>297</v>
      </c>
      <c r="Q36" s="37">
        <v>1040094</v>
      </c>
      <c r="R36" s="35">
        <f t="shared" si="1"/>
        <v>1046442</v>
      </c>
      <c r="S36" s="38">
        <v>35713</v>
      </c>
      <c r="T36" s="39">
        <f t="shared" si="2"/>
        <v>36010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56" s="32" customFormat="1" ht="12.75">
      <c r="D37" s="33">
        <v>28</v>
      </c>
      <c r="E37" s="33">
        <v>22</v>
      </c>
      <c r="F37" s="31" t="s">
        <v>118</v>
      </c>
      <c r="G37" s="44" t="s">
        <v>43</v>
      </c>
      <c r="H37" s="31" t="s">
        <v>60</v>
      </c>
      <c r="I37" s="34">
        <v>5</v>
      </c>
      <c r="J37" s="34">
        <v>2</v>
      </c>
      <c r="K37" s="35">
        <v>2563</v>
      </c>
      <c r="L37" s="35">
        <v>80</v>
      </c>
      <c r="M37" s="36">
        <f t="shared" si="0"/>
        <v>-0.6861560194631926</v>
      </c>
      <c r="N37" s="35">
        <v>12742</v>
      </c>
      <c r="O37" s="35">
        <v>3999</v>
      </c>
      <c r="P37" s="35">
        <v>137</v>
      </c>
      <c r="Q37" s="37">
        <v>101464</v>
      </c>
      <c r="R37" s="35">
        <f t="shared" si="1"/>
        <v>105463</v>
      </c>
      <c r="S37" s="38">
        <v>3713</v>
      </c>
      <c r="T37" s="39">
        <f t="shared" si="2"/>
        <v>3850</v>
      </c>
      <c r="U37" s="22"/>
      <c r="V37" s="40"/>
      <c r="W37" s="41"/>
      <c r="X37" s="42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4:22" ht="13.5" thickBot="1">
      <c r="D38" s="46"/>
      <c r="E38" s="47"/>
      <c r="F38" s="47"/>
      <c r="G38" s="47"/>
      <c r="H38" s="47"/>
      <c r="I38" s="47"/>
      <c r="J38" s="47"/>
      <c r="K38" s="48">
        <f>SUM(K10:K37)</f>
        <v>1181602</v>
      </c>
      <c r="L38" s="48">
        <f>SUM(L10:L37)</f>
        <v>36877</v>
      </c>
      <c r="M38" s="49">
        <f t="shared" si="0"/>
        <v>0.33412159541588715</v>
      </c>
      <c r="N38" s="48">
        <f>SUM(N10:N37)</f>
        <v>1405201</v>
      </c>
      <c r="O38" s="48">
        <f aca="true" t="shared" si="3" ref="O38:T38">SUM(O10:O37)</f>
        <v>1874709</v>
      </c>
      <c r="P38" s="48">
        <f t="shared" si="3"/>
        <v>62696</v>
      </c>
      <c r="Q38" s="48">
        <f t="shared" si="3"/>
        <v>19230222.86</v>
      </c>
      <c r="R38" s="48">
        <f t="shared" si="3"/>
        <v>21104931.86</v>
      </c>
      <c r="S38" s="48">
        <f t="shared" si="3"/>
        <v>667181</v>
      </c>
      <c r="T38" s="48">
        <f t="shared" si="3"/>
        <v>729877</v>
      </c>
      <c r="U38" s="50"/>
      <c r="V38" s="51"/>
    </row>
    <row r="41" spans="15:16" ht="12.75">
      <c r="O41" s="52"/>
      <c r="P41" s="53"/>
    </row>
    <row r="42" ht="12.75">
      <c r="F42" s="54"/>
    </row>
    <row r="44" spans="16:256" s="1" customFormat="1" ht="12.75">
      <c r="P44" s="51"/>
      <c r="Q44" s="51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3"/>
  <sheetViews>
    <sheetView zoomScalePageLayoutView="0" workbookViewId="0" topLeftCell="D4">
      <selection activeCell="F4" sqref="F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137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138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13</v>
      </c>
      <c r="N4" s="22" t="s">
        <v>7</v>
      </c>
      <c r="Q4" s="22"/>
      <c r="R4" s="2" t="s">
        <v>8</v>
      </c>
      <c r="S4" s="2"/>
      <c r="T4" s="23">
        <v>40997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133</v>
      </c>
      <c r="G10" s="31" t="s">
        <v>43</v>
      </c>
      <c r="H10" s="31" t="s">
        <v>44</v>
      </c>
      <c r="I10" s="34">
        <v>1</v>
      </c>
      <c r="J10" s="34">
        <v>13</v>
      </c>
      <c r="K10" s="55">
        <v>299580</v>
      </c>
      <c r="L10" s="55">
        <v>9144</v>
      </c>
      <c r="M10" s="36" t="e">
        <f aca="true" t="shared" si="0" ref="M10:M37">O10/N10-100%</f>
        <v>#DIV/0!</v>
      </c>
      <c r="N10" s="35"/>
      <c r="O10" s="35">
        <v>389899</v>
      </c>
      <c r="P10" s="35">
        <v>12648</v>
      </c>
      <c r="Q10" s="37"/>
      <c r="R10" s="35">
        <f aca="true" t="shared" si="1" ref="R10:R36">O10+Q10</f>
        <v>389899</v>
      </c>
      <c r="S10" s="38"/>
      <c r="T10" s="39">
        <f aca="true" t="shared" si="2" ref="T10:T36">S10+P10</f>
        <v>12648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134</v>
      </c>
      <c r="G11" s="31" t="s">
        <v>40</v>
      </c>
      <c r="H11" s="31" t="s">
        <v>36</v>
      </c>
      <c r="I11" s="34">
        <v>1</v>
      </c>
      <c r="J11" s="34">
        <v>9</v>
      </c>
      <c r="K11" s="55">
        <v>96142</v>
      </c>
      <c r="L11" s="55">
        <v>3178</v>
      </c>
      <c r="M11" s="36" t="e">
        <f t="shared" si="0"/>
        <v>#DIV/0!</v>
      </c>
      <c r="N11" s="35"/>
      <c r="O11" s="35">
        <v>123746</v>
      </c>
      <c r="P11" s="35">
        <v>4331</v>
      </c>
      <c r="Q11" s="37"/>
      <c r="R11" s="35">
        <f t="shared" si="1"/>
        <v>123746</v>
      </c>
      <c r="S11" s="38"/>
      <c r="T11" s="39">
        <f t="shared" si="2"/>
        <v>4331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42</v>
      </c>
      <c r="G12" s="31" t="s">
        <v>43</v>
      </c>
      <c r="H12" s="31" t="s">
        <v>44</v>
      </c>
      <c r="I12" s="34">
        <v>15</v>
      </c>
      <c r="J12" s="34">
        <v>12</v>
      </c>
      <c r="K12" s="35">
        <v>74690</v>
      </c>
      <c r="L12" s="35">
        <v>2633</v>
      </c>
      <c r="M12" s="36">
        <f t="shared" si="0"/>
        <v>-0.2240396170566269</v>
      </c>
      <c r="N12" s="35">
        <v>123987</v>
      </c>
      <c r="O12" s="35">
        <v>96209</v>
      </c>
      <c r="P12" s="35">
        <v>3483</v>
      </c>
      <c r="Q12" s="37">
        <v>4459585.3</v>
      </c>
      <c r="R12" s="35">
        <f t="shared" si="1"/>
        <v>4555794.3</v>
      </c>
      <c r="S12" s="38">
        <v>158211</v>
      </c>
      <c r="T12" s="39">
        <f t="shared" si="2"/>
        <v>161694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1</v>
      </c>
      <c r="F13" s="31" t="s">
        <v>149</v>
      </c>
      <c r="G13" s="31" t="s">
        <v>43</v>
      </c>
      <c r="H13" s="31" t="s">
        <v>44</v>
      </c>
      <c r="I13" s="34">
        <v>2</v>
      </c>
      <c r="J13" s="34">
        <v>13</v>
      </c>
      <c r="K13" s="55">
        <v>68712</v>
      </c>
      <c r="L13" s="55">
        <v>2768</v>
      </c>
      <c r="M13" s="36">
        <f t="shared" si="0"/>
        <v>-0.548105836256777</v>
      </c>
      <c r="N13" s="35">
        <v>175592</v>
      </c>
      <c r="O13" s="35">
        <v>79349</v>
      </c>
      <c r="P13" s="35">
        <v>3238</v>
      </c>
      <c r="Q13" s="37">
        <v>175592</v>
      </c>
      <c r="R13" s="35">
        <f t="shared" si="1"/>
        <v>254941</v>
      </c>
      <c r="S13" s="38">
        <v>6692</v>
      </c>
      <c r="T13" s="39">
        <f t="shared" si="2"/>
        <v>9930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129</v>
      </c>
      <c r="G14" s="31" t="s">
        <v>35</v>
      </c>
      <c r="H14" s="31" t="s">
        <v>36</v>
      </c>
      <c r="I14" s="34">
        <v>2</v>
      </c>
      <c r="J14" s="34">
        <v>11</v>
      </c>
      <c r="K14" s="55">
        <v>54831</v>
      </c>
      <c r="L14" s="55">
        <v>1782</v>
      </c>
      <c r="M14" s="36">
        <f t="shared" si="0"/>
        <v>-0.5070858468359034</v>
      </c>
      <c r="N14" s="35">
        <v>145713</v>
      </c>
      <c r="O14" s="35">
        <v>71824</v>
      </c>
      <c r="P14" s="35">
        <v>2486</v>
      </c>
      <c r="Q14" s="37">
        <v>145713</v>
      </c>
      <c r="R14" s="35">
        <f t="shared" si="1"/>
        <v>217537</v>
      </c>
      <c r="S14" s="38">
        <v>5211</v>
      </c>
      <c r="T14" s="39">
        <f t="shared" si="2"/>
        <v>7697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110</v>
      </c>
      <c r="G15" s="31" t="s">
        <v>38</v>
      </c>
      <c r="H15" s="31" t="s">
        <v>36</v>
      </c>
      <c r="I15" s="34">
        <v>5</v>
      </c>
      <c r="J15" s="34">
        <v>12</v>
      </c>
      <c r="K15" s="55">
        <v>56157</v>
      </c>
      <c r="L15" s="55">
        <v>1943</v>
      </c>
      <c r="M15" s="36">
        <f t="shared" si="0"/>
        <v>-0.41888787513441295</v>
      </c>
      <c r="N15" s="35">
        <v>122756</v>
      </c>
      <c r="O15" s="35">
        <v>71335</v>
      </c>
      <c r="P15" s="35">
        <v>2599</v>
      </c>
      <c r="Q15" s="37">
        <v>1116817</v>
      </c>
      <c r="R15" s="35">
        <f t="shared" si="1"/>
        <v>1188152</v>
      </c>
      <c r="S15" s="38">
        <v>37411</v>
      </c>
      <c r="T15" s="39">
        <f t="shared" si="2"/>
        <v>40010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97</v>
      </c>
      <c r="G16" s="31" t="s">
        <v>35</v>
      </c>
      <c r="H16" s="31" t="s">
        <v>36</v>
      </c>
      <c r="I16" s="34">
        <v>7</v>
      </c>
      <c r="J16" s="34">
        <v>11</v>
      </c>
      <c r="K16" s="35">
        <v>50027</v>
      </c>
      <c r="L16" s="35">
        <v>1390</v>
      </c>
      <c r="M16" s="36">
        <f t="shared" si="0"/>
        <v>-0.3280903949943019</v>
      </c>
      <c r="N16" s="35">
        <v>93014</v>
      </c>
      <c r="O16" s="35">
        <v>62497</v>
      </c>
      <c r="P16" s="35">
        <v>1805</v>
      </c>
      <c r="Q16" s="37">
        <v>1250984</v>
      </c>
      <c r="R16" s="35">
        <f t="shared" si="1"/>
        <v>1313481</v>
      </c>
      <c r="S16" s="38">
        <v>33704</v>
      </c>
      <c r="T16" s="39">
        <f t="shared" si="2"/>
        <v>35509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122</v>
      </c>
      <c r="G17" s="31" t="s">
        <v>43</v>
      </c>
      <c r="H17" s="31" t="s">
        <v>44</v>
      </c>
      <c r="I17" s="43">
        <v>3</v>
      </c>
      <c r="J17" s="34">
        <v>11</v>
      </c>
      <c r="K17" s="55">
        <v>43578</v>
      </c>
      <c r="L17" s="55">
        <v>1443</v>
      </c>
      <c r="M17" s="36">
        <f t="shared" si="0"/>
        <v>-0.3264454555543225</v>
      </c>
      <c r="N17" s="35">
        <v>90110</v>
      </c>
      <c r="O17" s="35">
        <v>60694</v>
      </c>
      <c r="P17" s="35">
        <v>2133</v>
      </c>
      <c r="Q17" s="37">
        <v>288339</v>
      </c>
      <c r="R17" s="35">
        <f t="shared" si="1"/>
        <v>349033</v>
      </c>
      <c r="S17" s="38">
        <v>9631</v>
      </c>
      <c r="T17" s="39">
        <f t="shared" si="2"/>
        <v>11764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5</v>
      </c>
      <c r="F18" s="31" t="s">
        <v>121</v>
      </c>
      <c r="G18" s="31" t="s">
        <v>57</v>
      </c>
      <c r="H18" s="31" t="s">
        <v>50</v>
      </c>
      <c r="I18" s="43">
        <v>3</v>
      </c>
      <c r="J18" s="34">
        <v>11</v>
      </c>
      <c r="K18" s="55">
        <v>39132</v>
      </c>
      <c r="L18" s="55">
        <v>934</v>
      </c>
      <c r="M18" s="36">
        <f t="shared" si="0"/>
        <v>-0.49507525732662583</v>
      </c>
      <c r="N18" s="35">
        <v>99193</v>
      </c>
      <c r="O18" s="35">
        <v>50085</v>
      </c>
      <c r="P18" s="35">
        <v>1235</v>
      </c>
      <c r="Q18" s="37">
        <v>298962</v>
      </c>
      <c r="R18" s="35">
        <f t="shared" si="1"/>
        <v>349047</v>
      </c>
      <c r="S18" s="38">
        <v>7124</v>
      </c>
      <c r="T18" s="39">
        <f t="shared" si="2"/>
        <v>8359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123</v>
      </c>
      <c r="G19" s="31" t="s">
        <v>43</v>
      </c>
      <c r="H19" s="31" t="s">
        <v>106</v>
      </c>
      <c r="I19" s="34">
        <v>3</v>
      </c>
      <c r="J19" s="34">
        <v>13</v>
      </c>
      <c r="K19" s="55">
        <v>34192</v>
      </c>
      <c r="L19" s="55">
        <v>1166</v>
      </c>
      <c r="M19" s="36">
        <f t="shared" si="0"/>
        <v>-0.44117885191482475</v>
      </c>
      <c r="N19" s="35">
        <v>86457</v>
      </c>
      <c r="O19" s="35">
        <v>48314</v>
      </c>
      <c r="P19" s="35">
        <v>1666</v>
      </c>
      <c r="Q19" s="37">
        <v>251230</v>
      </c>
      <c r="R19" s="35">
        <f t="shared" si="1"/>
        <v>299544</v>
      </c>
      <c r="S19" s="38">
        <v>9458</v>
      </c>
      <c r="T19" s="39">
        <f t="shared" si="2"/>
        <v>11124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130</v>
      </c>
      <c r="G20" s="31" t="s">
        <v>52</v>
      </c>
      <c r="H20" s="31" t="s">
        <v>36</v>
      </c>
      <c r="I20" s="34">
        <v>2</v>
      </c>
      <c r="J20" s="34">
        <v>6</v>
      </c>
      <c r="K20" s="55">
        <v>35359</v>
      </c>
      <c r="L20" s="55">
        <v>1192</v>
      </c>
      <c r="M20" s="36">
        <f t="shared" si="0"/>
        <v>-0.42585230400371865</v>
      </c>
      <c r="N20" s="35">
        <v>81749</v>
      </c>
      <c r="O20" s="35">
        <v>46936</v>
      </c>
      <c r="P20" s="35">
        <v>1667</v>
      </c>
      <c r="Q20" s="37">
        <v>81749</v>
      </c>
      <c r="R20" s="35">
        <f t="shared" si="1"/>
        <v>128685</v>
      </c>
      <c r="S20" s="38">
        <v>3039</v>
      </c>
      <c r="T20" s="39">
        <f t="shared" si="2"/>
        <v>4706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124</v>
      </c>
      <c r="G21" s="31" t="s">
        <v>38</v>
      </c>
      <c r="H21" s="31" t="s">
        <v>36</v>
      </c>
      <c r="I21" s="34">
        <v>3</v>
      </c>
      <c r="J21" s="34">
        <v>6</v>
      </c>
      <c r="K21" s="55">
        <v>28948</v>
      </c>
      <c r="L21" s="55">
        <v>1091</v>
      </c>
      <c r="M21" s="36">
        <f t="shared" si="0"/>
        <v>-0.22467490114548938</v>
      </c>
      <c r="N21" s="35">
        <v>49062</v>
      </c>
      <c r="O21" s="35">
        <v>38039</v>
      </c>
      <c r="P21" s="35">
        <v>1488</v>
      </c>
      <c r="Q21" s="37">
        <v>140912</v>
      </c>
      <c r="R21" s="35">
        <f t="shared" si="1"/>
        <v>178951</v>
      </c>
      <c r="S21" s="38">
        <v>5208</v>
      </c>
      <c r="T21" s="39">
        <f t="shared" si="2"/>
        <v>6696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116</v>
      </c>
      <c r="G22" s="44" t="s">
        <v>54</v>
      </c>
      <c r="H22" s="31" t="s">
        <v>44</v>
      </c>
      <c r="I22" s="34">
        <v>4</v>
      </c>
      <c r="J22" s="34">
        <v>9</v>
      </c>
      <c r="K22" s="35">
        <v>27280</v>
      </c>
      <c r="L22" s="35">
        <v>897</v>
      </c>
      <c r="M22" s="36">
        <f t="shared" si="0"/>
        <v>-0.528932436823556</v>
      </c>
      <c r="N22" s="35">
        <v>80014</v>
      </c>
      <c r="O22" s="35">
        <v>37692</v>
      </c>
      <c r="P22" s="35">
        <v>1341</v>
      </c>
      <c r="Q22" s="37">
        <v>270690</v>
      </c>
      <c r="R22" s="35">
        <f t="shared" si="1"/>
        <v>308382</v>
      </c>
      <c r="S22" s="38">
        <v>9820</v>
      </c>
      <c r="T22" s="39">
        <f t="shared" si="2"/>
        <v>11161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17</v>
      </c>
      <c r="F23" s="31" t="s">
        <v>41</v>
      </c>
      <c r="G23" s="44" t="s">
        <v>40</v>
      </c>
      <c r="H23" s="31" t="s">
        <v>36</v>
      </c>
      <c r="I23" s="34">
        <v>17</v>
      </c>
      <c r="J23" s="34">
        <v>11</v>
      </c>
      <c r="K23" s="35">
        <v>22822</v>
      </c>
      <c r="L23" s="35">
        <v>795</v>
      </c>
      <c r="M23" s="36">
        <f t="shared" si="0"/>
        <v>0.47119638826185106</v>
      </c>
      <c r="N23" s="35">
        <v>22150</v>
      </c>
      <c r="O23" s="35">
        <v>32587</v>
      </c>
      <c r="P23" s="35">
        <v>1204</v>
      </c>
      <c r="Q23" s="37">
        <v>3792409.56</v>
      </c>
      <c r="R23" s="35">
        <f t="shared" si="1"/>
        <v>3824996.56</v>
      </c>
      <c r="S23" s="38">
        <v>119462</v>
      </c>
      <c r="T23" s="39">
        <f t="shared" si="2"/>
        <v>120666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16</v>
      </c>
      <c r="F24" s="31" t="s">
        <v>100</v>
      </c>
      <c r="G24" s="44" t="s">
        <v>52</v>
      </c>
      <c r="H24" s="31" t="s">
        <v>36</v>
      </c>
      <c r="I24" s="34">
        <v>7</v>
      </c>
      <c r="J24" s="34">
        <v>4</v>
      </c>
      <c r="K24" s="35">
        <v>26975</v>
      </c>
      <c r="L24" s="35">
        <v>580</v>
      </c>
      <c r="M24" s="36">
        <f t="shared" si="0"/>
        <v>0.03897034864776794</v>
      </c>
      <c r="N24" s="35">
        <v>30690</v>
      </c>
      <c r="O24" s="35">
        <v>31886</v>
      </c>
      <c r="P24" s="35">
        <v>835</v>
      </c>
      <c r="Q24" s="37">
        <v>614614</v>
      </c>
      <c r="R24" s="35">
        <f t="shared" si="1"/>
        <v>646500</v>
      </c>
      <c r="S24" s="38">
        <v>21937</v>
      </c>
      <c r="T24" s="39">
        <f t="shared" si="2"/>
        <v>22772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131</v>
      </c>
      <c r="G25" s="44" t="s">
        <v>54</v>
      </c>
      <c r="H25" s="31" t="s">
        <v>50</v>
      </c>
      <c r="I25" s="34">
        <v>2</v>
      </c>
      <c r="J25" s="34">
        <v>10</v>
      </c>
      <c r="K25" s="55">
        <v>21851</v>
      </c>
      <c r="L25" s="55">
        <v>861</v>
      </c>
      <c r="M25" s="36">
        <f t="shared" si="0"/>
        <v>-0.35390263632780905</v>
      </c>
      <c r="N25" s="35">
        <v>48211</v>
      </c>
      <c r="O25" s="35">
        <v>31149</v>
      </c>
      <c r="P25" s="35">
        <v>1299</v>
      </c>
      <c r="Q25" s="37">
        <v>48211</v>
      </c>
      <c r="R25" s="35">
        <f t="shared" si="1"/>
        <v>79360</v>
      </c>
      <c r="S25" s="38">
        <v>1784</v>
      </c>
      <c r="T25" s="39">
        <f t="shared" si="2"/>
        <v>3083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111</v>
      </c>
      <c r="G26" s="44" t="s">
        <v>38</v>
      </c>
      <c r="H26" s="31" t="s">
        <v>36</v>
      </c>
      <c r="I26" s="34">
        <v>5</v>
      </c>
      <c r="J26" s="34">
        <v>6</v>
      </c>
      <c r="K26" s="55">
        <v>20520</v>
      </c>
      <c r="L26" s="55">
        <v>694</v>
      </c>
      <c r="M26" s="36">
        <f t="shared" si="0"/>
        <v>-0.5447939789123196</v>
      </c>
      <c r="N26" s="35">
        <v>57664</v>
      </c>
      <c r="O26" s="35">
        <v>26249</v>
      </c>
      <c r="P26" s="35">
        <v>946</v>
      </c>
      <c r="Q26" s="37">
        <v>444952</v>
      </c>
      <c r="R26" s="35">
        <f t="shared" si="1"/>
        <v>471201</v>
      </c>
      <c r="S26" s="38">
        <v>16487</v>
      </c>
      <c r="T26" s="39">
        <f t="shared" si="2"/>
        <v>17433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136</v>
      </c>
      <c r="G27" s="44" t="s">
        <v>43</v>
      </c>
      <c r="H27" s="31" t="s">
        <v>36</v>
      </c>
      <c r="I27" s="34">
        <v>1</v>
      </c>
      <c r="J27" s="34">
        <v>4</v>
      </c>
      <c r="K27" s="55">
        <v>13857</v>
      </c>
      <c r="L27" s="55">
        <v>465</v>
      </c>
      <c r="M27" s="36" t="e">
        <f t="shared" si="0"/>
        <v>#DIV/0!</v>
      </c>
      <c r="N27" s="35"/>
      <c r="O27" s="35">
        <v>21418</v>
      </c>
      <c r="P27" s="35">
        <v>800</v>
      </c>
      <c r="Q27" s="37"/>
      <c r="R27" s="35">
        <f t="shared" si="1"/>
        <v>21418</v>
      </c>
      <c r="S27" s="38"/>
      <c r="T27" s="39">
        <f t="shared" si="2"/>
        <v>800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104</v>
      </c>
      <c r="G28" s="44" t="s">
        <v>43</v>
      </c>
      <c r="H28" s="31" t="s">
        <v>36</v>
      </c>
      <c r="I28" s="34">
        <v>6</v>
      </c>
      <c r="J28" s="34">
        <v>12</v>
      </c>
      <c r="K28" s="35">
        <v>14718</v>
      </c>
      <c r="L28" s="35">
        <v>507</v>
      </c>
      <c r="M28" s="36">
        <f t="shared" si="0"/>
        <v>-0.5142901401905352</v>
      </c>
      <c r="N28" s="35">
        <v>38733</v>
      </c>
      <c r="O28" s="35">
        <v>18813</v>
      </c>
      <c r="P28" s="35">
        <v>657</v>
      </c>
      <c r="Q28" s="37">
        <v>1021281</v>
      </c>
      <c r="R28" s="35">
        <f t="shared" si="1"/>
        <v>1040094</v>
      </c>
      <c r="S28" s="38">
        <v>35056</v>
      </c>
      <c r="T28" s="39">
        <f t="shared" si="2"/>
        <v>35713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37</v>
      </c>
      <c r="G29" s="44" t="s">
        <v>38</v>
      </c>
      <c r="H29" s="31" t="s">
        <v>36</v>
      </c>
      <c r="I29" s="34">
        <v>14</v>
      </c>
      <c r="J29" s="34">
        <v>13</v>
      </c>
      <c r="K29" s="35">
        <v>15802</v>
      </c>
      <c r="L29" s="35">
        <v>780</v>
      </c>
      <c r="M29" s="36">
        <f t="shared" si="0"/>
        <v>-0.08501786761960639</v>
      </c>
      <c r="N29" s="35">
        <v>18749</v>
      </c>
      <c r="O29" s="35">
        <v>17155</v>
      </c>
      <c r="P29" s="35">
        <v>849</v>
      </c>
      <c r="Q29" s="37">
        <v>2472382</v>
      </c>
      <c r="R29" s="35">
        <f t="shared" si="1"/>
        <v>2489537</v>
      </c>
      <c r="S29" s="38">
        <v>99835</v>
      </c>
      <c r="T29" s="39">
        <f t="shared" si="2"/>
        <v>100684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132</v>
      </c>
      <c r="G30" s="44" t="s">
        <v>43</v>
      </c>
      <c r="H30" s="31" t="s">
        <v>106</v>
      </c>
      <c r="I30" s="34">
        <v>2</v>
      </c>
      <c r="J30" s="34">
        <v>5</v>
      </c>
      <c r="K30" s="55">
        <v>10527</v>
      </c>
      <c r="L30" s="55">
        <v>361</v>
      </c>
      <c r="M30" s="36">
        <f t="shared" si="0"/>
        <v>-0.3946570070183383</v>
      </c>
      <c r="N30" s="35">
        <v>22085</v>
      </c>
      <c r="O30" s="35">
        <v>13369</v>
      </c>
      <c r="P30" s="35">
        <v>461</v>
      </c>
      <c r="Q30" s="37">
        <v>22085</v>
      </c>
      <c r="R30" s="35">
        <f t="shared" si="1"/>
        <v>35454</v>
      </c>
      <c r="S30" s="38">
        <v>819</v>
      </c>
      <c r="T30" s="39">
        <f t="shared" si="2"/>
        <v>1280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20</v>
      </c>
      <c r="F31" s="31" t="s">
        <v>118</v>
      </c>
      <c r="G31" s="44" t="s">
        <v>43</v>
      </c>
      <c r="H31" s="31" t="s">
        <v>60</v>
      </c>
      <c r="I31" s="34">
        <v>4</v>
      </c>
      <c r="J31" s="34">
        <v>3</v>
      </c>
      <c r="K31" s="35">
        <v>9236</v>
      </c>
      <c r="L31" s="35">
        <v>293</v>
      </c>
      <c r="M31" s="36">
        <f t="shared" si="0"/>
        <v>-0.18518992198490858</v>
      </c>
      <c r="N31" s="35">
        <v>15638</v>
      </c>
      <c r="O31" s="35">
        <v>12742</v>
      </c>
      <c r="P31" s="35">
        <v>431</v>
      </c>
      <c r="Q31" s="37">
        <v>88722</v>
      </c>
      <c r="R31" s="35">
        <f t="shared" si="1"/>
        <v>101464</v>
      </c>
      <c r="S31" s="38">
        <v>3282</v>
      </c>
      <c r="T31" s="39">
        <f t="shared" si="2"/>
        <v>3713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14</v>
      </c>
      <c r="F32" s="31" t="s">
        <v>117</v>
      </c>
      <c r="G32" s="44" t="s">
        <v>43</v>
      </c>
      <c r="H32" s="31" t="s">
        <v>44</v>
      </c>
      <c r="I32" s="34">
        <v>4</v>
      </c>
      <c r="J32" s="34">
        <v>6</v>
      </c>
      <c r="K32" s="35">
        <v>8770</v>
      </c>
      <c r="L32" s="35">
        <v>290</v>
      </c>
      <c r="M32" s="36">
        <f t="shared" si="0"/>
        <v>-0.7031878984873109</v>
      </c>
      <c r="N32" s="35">
        <v>39995</v>
      </c>
      <c r="O32" s="35">
        <v>11871</v>
      </c>
      <c r="P32" s="35">
        <v>426</v>
      </c>
      <c r="Q32" s="37">
        <v>179030</v>
      </c>
      <c r="R32" s="35">
        <f t="shared" si="1"/>
        <v>190901</v>
      </c>
      <c r="S32" s="38">
        <v>6588</v>
      </c>
      <c r="T32" s="39">
        <f t="shared" si="2"/>
        <v>7014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25</v>
      </c>
      <c r="F33" s="31" t="s">
        <v>94</v>
      </c>
      <c r="G33" s="44" t="s">
        <v>54</v>
      </c>
      <c r="H33" s="31" t="s">
        <v>44</v>
      </c>
      <c r="I33" s="34">
        <v>8</v>
      </c>
      <c r="J33" s="34">
        <v>7</v>
      </c>
      <c r="K33" s="55">
        <v>6760</v>
      </c>
      <c r="L33" s="55">
        <v>302</v>
      </c>
      <c r="M33" s="36">
        <f t="shared" si="0"/>
        <v>0.264948139109213</v>
      </c>
      <c r="N33" s="35">
        <v>6556</v>
      </c>
      <c r="O33" s="35">
        <v>8293</v>
      </c>
      <c r="P33" s="35">
        <v>374</v>
      </c>
      <c r="Q33" s="37">
        <v>200146</v>
      </c>
      <c r="R33" s="35">
        <f t="shared" si="1"/>
        <v>208439</v>
      </c>
      <c r="S33" s="38">
        <v>8125</v>
      </c>
      <c r="T33" s="39">
        <f t="shared" si="2"/>
        <v>8499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22</v>
      </c>
      <c r="F34" s="31" t="s">
        <v>87</v>
      </c>
      <c r="G34" s="44" t="s">
        <v>57</v>
      </c>
      <c r="H34" s="31" t="s">
        <v>50</v>
      </c>
      <c r="I34" s="34">
        <v>9</v>
      </c>
      <c r="J34" s="34">
        <v>10</v>
      </c>
      <c r="K34" s="55">
        <v>6839</v>
      </c>
      <c r="L34" s="55">
        <v>384</v>
      </c>
      <c r="M34" s="36">
        <f t="shared" si="0"/>
        <v>-0.2380752258877915</v>
      </c>
      <c r="N34" s="35">
        <v>9518</v>
      </c>
      <c r="O34" s="35">
        <v>7252</v>
      </c>
      <c r="P34" s="35">
        <v>411</v>
      </c>
      <c r="Q34" s="37">
        <v>228268</v>
      </c>
      <c r="R34" s="35">
        <f t="shared" si="1"/>
        <v>235520</v>
      </c>
      <c r="S34" s="38">
        <v>9540</v>
      </c>
      <c r="T34" s="39">
        <f t="shared" si="2"/>
        <v>9951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24</v>
      </c>
      <c r="F35" s="31" t="s">
        <v>70</v>
      </c>
      <c r="G35" s="44" t="s">
        <v>43</v>
      </c>
      <c r="H35" s="31" t="s">
        <v>36</v>
      </c>
      <c r="I35" s="34">
        <v>12</v>
      </c>
      <c r="J35" s="34">
        <v>7</v>
      </c>
      <c r="K35" s="55">
        <v>3844</v>
      </c>
      <c r="L35" s="55">
        <v>173</v>
      </c>
      <c r="M35" s="36">
        <f t="shared" si="0"/>
        <v>-0.5192714453584019</v>
      </c>
      <c r="N35" s="35">
        <v>8510</v>
      </c>
      <c r="O35" s="35">
        <v>4091</v>
      </c>
      <c r="P35" s="35">
        <v>186</v>
      </c>
      <c r="Q35" s="37">
        <v>432494</v>
      </c>
      <c r="R35" s="35">
        <f t="shared" si="1"/>
        <v>436585</v>
      </c>
      <c r="S35" s="38">
        <v>18257</v>
      </c>
      <c r="T35" s="39">
        <f t="shared" si="2"/>
        <v>18443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2" customFormat="1" ht="12.75">
      <c r="D36" s="33">
        <v>27</v>
      </c>
      <c r="E36" s="33" t="s">
        <v>33</v>
      </c>
      <c r="F36" s="31" t="s">
        <v>135</v>
      </c>
      <c r="G36" s="44" t="s">
        <v>43</v>
      </c>
      <c r="H36" s="31" t="s">
        <v>60</v>
      </c>
      <c r="I36" s="34">
        <v>1</v>
      </c>
      <c r="J36" s="34">
        <v>3</v>
      </c>
      <c r="K36" s="55">
        <v>1901</v>
      </c>
      <c r="L36" s="55">
        <v>91</v>
      </c>
      <c r="M36" s="36" t="e">
        <f t="shared" si="0"/>
        <v>#DIV/0!</v>
      </c>
      <c r="N36" s="35"/>
      <c r="O36" s="35">
        <v>2336</v>
      </c>
      <c r="P36" s="35">
        <v>115</v>
      </c>
      <c r="Q36" s="37"/>
      <c r="R36" s="35">
        <f t="shared" si="1"/>
        <v>2336</v>
      </c>
      <c r="S36" s="38"/>
      <c r="T36" s="39">
        <f t="shared" si="2"/>
        <v>115</v>
      </c>
      <c r="U36" s="22"/>
      <c r="V36" s="40"/>
      <c r="W36" s="41"/>
      <c r="X36" s="42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6"/>
      <c r="E37" s="47"/>
      <c r="F37" s="47"/>
      <c r="G37" s="47"/>
      <c r="H37" s="47"/>
      <c r="I37" s="47"/>
      <c r="J37" s="47"/>
      <c r="K37" s="48">
        <f>SUM(K10:K36)</f>
        <v>1093050</v>
      </c>
      <c r="L37" s="48">
        <f>SUM(L10:L36)</f>
        <v>36137</v>
      </c>
      <c r="M37" s="49">
        <f t="shared" si="0"/>
        <v>-0.03431854672044943</v>
      </c>
      <c r="N37" s="48">
        <f>SUM(N10:N36)</f>
        <v>1466146</v>
      </c>
      <c r="O37" s="48">
        <f aca="true" t="shared" si="3" ref="O37:T37">SUM(O10:O36)</f>
        <v>1415830</v>
      </c>
      <c r="P37" s="48">
        <f t="shared" si="3"/>
        <v>49114</v>
      </c>
      <c r="Q37" s="48">
        <f t="shared" si="3"/>
        <v>18025167.86</v>
      </c>
      <c r="R37" s="48">
        <f t="shared" si="3"/>
        <v>19440997.86</v>
      </c>
      <c r="S37" s="48">
        <f t="shared" si="3"/>
        <v>626681</v>
      </c>
      <c r="T37" s="48">
        <f t="shared" si="3"/>
        <v>675795</v>
      </c>
      <c r="U37" s="50"/>
      <c r="V37" s="51"/>
    </row>
    <row r="40" spans="15:16" ht="12.75">
      <c r="O40" s="52"/>
      <c r="P40" s="53"/>
    </row>
    <row r="41" ht="12.75">
      <c r="F41" s="54"/>
    </row>
    <row r="43" spans="16:256" s="1" customFormat="1" ht="12.75">
      <c r="P43" s="51"/>
      <c r="Q43" s="51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R25" sqref="R2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126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12</v>
      </c>
      <c r="N4" s="22" t="s">
        <v>7</v>
      </c>
      <c r="Q4" s="22"/>
      <c r="R4" s="2" t="s">
        <v>8</v>
      </c>
      <c r="S4" s="2"/>
      <c r="T4" s="23">
        <v>40990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128</v>
      </c>
      <c r="G10" s="31" t="s">
        <v>43</v>
      </c>
      <c r="H10" s="31" t="s">
        <v>44</v>
      </c>
      <c r="I10" s="34">
        <v>1</v>
      </c>
      <c r="J10" s="34">
        <v>13</v>
      </c>
      <c r="K10" s="55">
        <v>152628</v>
      </c>
      <c r="L10" s="55">
        <v>5645</v>
      </c>
      <c r="M10" s="36" t="e">
        <f aca="true" t="shared" si="0" ref="M10:M36">O10/N10-100%</f>
        <v>#DIV/0!</v>
      </c>
      <c r="N10" s="35"/>
      <c r="O10" s="35">
        <v>175592</v>
      </c>
      <c r="P10" s="35">
        <v>6692</v>
      </c>
      <c r="Q10" s="37"/>
      <c r="R10" s="35">
        <f aca="true" t="shared" si="1" ref="R10:R35">O10+Q10</f>
        <v>175592</v>
      </c>
      <c r="S10" s="38"/>
      <c r="T10" s="39">
        <f aca="true" t="shared" si="2" ref="T10:T35">S10+P10</f>
        <v>6692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129</v>
      </c>
      <c r="G11" s="31" t="s">
        <v>35</v>
      </c>
      <c r="H11" s="31" t="s">
        <v>36</v>
      </c>
      <c r="I11" s="34">
        <v>1</v>
      </c>
      <c r="J11" s="34">
        <v>10</v>
      </c>
      <c r="K11" s="55">
        <v>109429</v>
      </c>
      <c r="L11" s="55">
        <v>3676</v>
      </c>
      <c r="M11" s="36" t="e">
        <f t="shared" si="0"/>
        <v>#DIV/0!</v>
      </c>
      <c r="N11" s="35"/>
      <c r="O11" s="35">
        <v>145713</v>
      </c>
      <c r="P11" s="35">
        <v>5211</v>
      </c>
      <c r="Q11" s="37"/>
      <c r="R11" s="35">
        <f t="shared" si="1"/>
        <v>145713</v>
      </c>
      <c r="S11" s="38"/>
      <c r="T11" s="39">
        <f t="shared" si="2"/>
        <v>5211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5</v>
      </c>
      <c r="F12" s="31" t="s">
        <v>42</v>
      </c>
      <c r="G12" s="31" t="s">
        <v>43</v>
      </c>
      <c r="H12" s="31" t="s">
        <v>44</v>
      </c>
      <c r="I12" s="34">
        <v>14</v>
      </c>
      <c r="J12" s="34">
        <v>14</v>
      </c>
      <c r="K12" s="35">
        <v>90966</v>
      </c>
      <c r="L12" s="35">
        <v>3130</v>
      </c>
      <c r="M12" s="36">
        <f t="shared" si="0"/>
        <v>-0.17249319237546057</v>
      </c>
      <c r="N12" s="35">
        <v>149832</v>
      </c>
      <c r="O12" s="35">
        <v>123987</v>
      </c>
      <c r="P12" s="35">
        <v>4721</v>
      </c>
      <c r="Q12" s="37">
        <v>4335598.3</v>
      </c>
      <c r="R12" s="35">
        <f t="shared" si="1"/>
        <v>4459585.3</v>
      </c>
      <c r="S12" s="38">
        <v>153490</v>
      </c>
      <c r="T12" s="39">
        <f t="shared" si="2"/>
        <v>158211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110</v>
      </c>
      <c r="G13" s="31" t="s">
        <v>38</v>
      </c>
      <c r="H13" s="31" t="s">
        <v>36</v>
      </c>
      <c r="I13" s="34">
        <v>4</v>
      </c>
      <c r="J13" s="34">
        <v>12</v>
      </c>
      <c r="K13" s="55">
        <v>98907</v>
      </c>
      <c r="L13" s="55">
        <v>3109</v>
      </c>
      <c r="M13" s="36">
        <f t="shared" si="0"/>
        <v>-0.3254979532404736</v>
      </c>
      <c r="N13" s="35">
        <v>181995</v>
      </c>
      <c r="O13" s="35">
        <v>122756</v>
      </c>
      <c r="P13" s="35">
        <v>4116</v>
      </c>
      <c r="Q13" s="37">
        <v>994061</v>
      </c>
      <c r="R13" s="35">
        <f t="shared" si="1"/>
        <v>1116817</v>
      </c>
      <c r="S13" s="38">
        <v>33295</v>
      </c>
      <c r="T13" s="39">
        <f t="shared" si="2"/>
        <v>37411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1</v>
      </c>
      <c r="F14" s="31" t="s">
        <v>121</v>
      </c>
      <c r="G14" s="31" t="s">
        <v>57</v>
      </c>
      <c r="H14" s="31" t="s">
        <v>50</v>
      </c>
      <c r="I14" s="34">
        <v>2</v>
      </c>
      <c r="J14" s="34">
        <v>11</v>
      </c>
      <c r="K14" s="55">
        <v>79411</v>
      </c>
      <c r="L14" s="55">
        <v>1648</v>
      </c>
      <c r="M14" s="36">
        <f t="shared" si="0"/>
        <v>-0.5034614980302249</v>
      </c>
      <c r="N14" s="35">
        <v>199769</v>
      </c>
      <c r="O14" s="35">
        <v>99193</v>
      </c>
      <c r="P14" s="35">
        <v>2160</v>
      </c>
      <c r="Q14" s="37">
        <v>199769</v>
      </c>
      <c r="R14" s="35">
        <f t="shared" si="1"/>
        <v>298962</v>
      </c>
      <c r="S14" s="38">
        <v>4964</v>
      </c>
      <c r="T14" s="39">
        <f t="shared" si="2"/>
        <v>7124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97</v>
      </c>
      <c r="G15" s="31" t="s">
        <v>35</v>
      </c>
      <c r="H15" s="31" t="s">
        <v>36</v>
      </c>
      <c r="I15" s="34">
        <v>6</v>
      </c>
      <c r="J15" s="34">
        <v>11</v>
      </c>
      <c r="K15" s="35">
        <v>73723</v>
      </c>
      <c r="L15" s="35">
        <v>1998</v>
      </c>
      <c r="M15" s="36">
        <f t="shared" si="0"/>
        <v>-0.2432595147826936</v>
      </c>
      <c r="N15" s="35">
        <v>122914</v>
      </c>
      <c r="O15" s="35">
        <v>93014</v>
      </c>
      <c r="P15" s="35">
        <v>2629</v>
      </c>
      <c r="Q15" s="37">
        <v>1157970</v>
      </c>
      <c r="R15" s="35">
        <f t="shared" si="1"/>
        <v>1250984</v>
      </c>
      <c r="S15" s="38">
        <v>31075</v>
      </c>
      <c r="T15" s="39">
        <f t="shared" si="2"/>
        <v>33704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2</v>
      </c>
      <c r="F16" s="31" t="s">
        <v>122</v>
      </c>
      <c r="G16" s="31" t="s">
        <v>43</v>
      </c>
      <c r="H16" s="31" t="s">
        <v>44</v>
      </c>
      <c r="I16" s="34">
        <v>2</v>
      </c>
      <c r="J16" s="34">
        <v>8</v>
      </c>
      <c r="K16" s="55">
        <v>69128</v>
      </c>
      <c r="L16" s="55">
        <v>2185</v>
      </c>
      <c r="M16" s="36">
        <f t="shared" si="0"/>
        <v>-0.545424736037613</v>
      </c>
      <c r="N16" s="35">
        <v>198229</v>
      </c>
      <c r="O16" s="35">
        <v>90110</v>
      </c>
      <c r="P16" s="35">
        <v>3067</v>
      </c>
      <c r="Q16" s="37">
        <v>198229</v>
      </c>
      <c r="R16" s="35">
        <f t="shared" si="1"/>
        <v>288339</v>
      </c>
      <c r="S16" s="38">
        <v>6564</v>
      </c>
      <c r="T16" s="39">
        <f t="shared" si="2"/>
        <v>9631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123</v>
      </c>
      <c r="G17" s="31" t="s">
        <v>43</v>
      </c>
      <c r="H17" s="31" t="s">
        <v>106</v>
      </c>
      <c r="I17" s="43">
        <v>2</v>
      </c>
      <c r="J17" s="34">
        <v>13</v>
      </c>
      <c r="K17" s="55">
        <v>67665</v>
      </c>
      <c r="L17" s="55">
        <v>2323</v>
      </c>
      <c r="M17" s="36">
        <f t="shared" si="0"/>
        <v>-0.475296316750924</v>
      </c>
      <c r="N17" s="35">
        <v>164773</v>
      </c>
      <c r="O17" s="35">
        <v>86457</v>
      </c>
      <c r="P17" s="35">
        <v>3129</v>
      </c>
      <c r="Q17" s="37">
        <v>164773</v>
      </c>
      <c r="R17" s="35">
        <f t="shared" si="1"/>
        <v>251230</v>
      </c>
      <c r="S17" s="38">
        <v>6329</v>
      </c>
      <c r="T17" s="39">
        <f t="shared" si="2"/>
        <v>9458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130</v>
      </c>
      <c r="G18" s="31" t="s">
        <v>52</v>
      </c>
      <c r="H18" s="31" t="s">
        <v>36</v>
      </c>
      <c r="I18" s="43">
        <v>1</v>
      </c>
      <c r="J18" s="34">
        <v>6</v>
      </c>
      <c r="K18" s="55">
        <v>60515</v>
      </c>
      <c r="L18" s="55">
        <v>2102</v>
      </c>
      <c r="M18" s="36" t="e">
        <f t="shared" si="0"/>
        <v>#DIV/0!</v>
      </c>
      <c r="N18" s="35"/>
      <c r="O18" s="35">
        <v>81749</v>
      </c>
      <c r="P18" s="35">
        <v>3039</v>
      </c>
      <c r="Q18" s="37"/>
      <c r="R18" s="35">
        <f t="shared" si="1"/>
        <v>81749</v>
      </c>
      <c r="S18" s="38"/>
      <c r="T18" s="39">
        <f t="shared" si="2"/>
        <v>3039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116</v>
      </c>
      <c r="G19" s="31" t="s">
        <v>54</v>
      </c>
      <c r="H19" s="31" t="s">
        <v>44</v>
      </c>
      <c r="I19" s="34">
        <v>3</v>
      </c>
      <c r="J19" s="34">
        <v>9</v>
      </c>
      <c r="K19" s="35">
        <v>58689</v>
      </c>
      <c r="L19" s="35">
        <v>1990</v>
      </c>
      <c r="M19" s="36">
        <f t="shared" si="0"/>
        <v>-0.11924444395522138</v>
      </c>
      <c r="N19" s="35">
        <v>90847</v>
      </c>
      <c r="O19" s="35">
        <v>80014</v>
      </c>
      <c r="P19" s="35">
        <v>2924</v>
      </c>
      <c r="Q19" s="37">
        <v>190676</v>
      </c>
      <c r="R19" s="35">
        <f t="shared" si="1"/>
        <v>270690</v>
      </c>
      <c r="S19" s="38">
        <v>6896</v>
      </c>
      <c r="T19" s="39">
        <f t="shared" si="2"/>
        <v>9820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31" t="s">
        <v>111</v>
      </c>
      <c r="G20" s="31" t="s">
        <v>38</v>
      </c>
      <c r="H20" s="31" t="s">
        <v>36</v>
      </c>
      <c r="I20" s="34">
        <v>4</v>
      </c>
      <c r="J20" s="34">
        <v>8</v>
      </c>
      <c r="K20" s="55">
        <v>46192</v>
      </c>
      <c r="L20" s="55">
        <v>1545</v>
      </c>
      <c r="M20" s="36">
        <f t="shared" si="0"/>
        <v>-0.3387231797800484</v>
      </c>
      <c r="N20" s="35">
        <v>87201</v>
      </c>
      <c r="O20" s="35">
        <v>57664</v>
      </c>
      <c r="P20" s="35">
        <v>2044</v>
      </c>
      <c r="Q20" s="37">
        <v>387288</v>
      </c>
      <c r="R20" s="35">
        <f t="shared" si="1"/>
        <v>444952</v>
      </c>
      <c r="S20" s="38">
        <v>14443</v>
      </c>
      <c r="T20" s="39">
        <f t="shared" si="2"/>
        <v>16487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124</v>
      </c>
      <c r="G21" s="31" t="s">
        <v>38</v>
      </c>
      <c r="H21" s="31" t="s">
        <v>36</v>
      </c>
      <c r="I21" s="34">
        <v>2</v>
      </c>
      <c r="J21" s="34">
        <v>6</v>
      </c>
      <c r="K21" s="55">
        <v>41825</v>
      </c>
      <c r="L21" s="55">
        <v>1562</v>
      </c>
      <c r="M21" s="36">
        <f t="shared" si="0"/>
        <v>-0.46584648884050084</v>
      </c>
      <c r="N21" s="35">
        <v>91850</v>
      </c>
      <c r="O21" s="35">
        <v>49062</v>
      </c>
      <c r="P21" s="35">
        <v>1863</v>
      </c>
      <c r="Q21" s="37">
        <v>91850</v>
      </c>
      <c r="R21" s="35">
        <f t="shared" si="1"/>
        <v>140912</v>
      </c>
      <c r="S21" s="38">
        <v>3345</v>
      </c>
      <c r="T21" s="39">
        <f t="shared" si="2"/>
        <v>5208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33</v>
      </c>
      <c r="F22" s="31" t="s">
        <v>131</v>
      </c>
      <c r="G22" s="44" t="s">
        <v>54</v>
      </c>
      <c r="H22" s="31" t="s">
        <v>50</v>
      </c>
      <c r="I22" s="34">
        <v>1</v>
      </c>
      <c r="J22" s="34">
        <v>9</v>
      </c>
      <c r="K22" s="55">
        <v>35022</v>
      </c>
      <c r="L22" s="55">
        <v>1232</v>
      </c>
      <c r="M22" s="36" t="e">
        <f t="shared" si="0"/>
        <v>#DIV/0!</v>
      </c>
      <c r="N22" s="35"/>
      <c r="O22" s="35">
        <v>48211</v>
      </c>
      <c r="P22" s="35">
        <v>1784</v>
      </c>
      <c r="Q22" s="37"/>
      <c r="R22" s="35">
        <f t="shared" si="1"/>
        <v>48211</v>
      </c>
      <c r="S22" s="38"/>
      <c r="T22" s="39">
        <f t="shared" si="2"/>
        <v>1784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117</v>
      </c>
      <c r="G23" s="44" t="s">
        <v>43</v>
      </c>
      <c r="H23" s="31" t="s">
        <v>44</v>
      </c>
      <c r="I23" s="34">
        <v>3</v>
      </c>
      <c r="J23" s="34">
        <v>9</v>
      </c>
      <c r="K23" s="35">
        <v>26085</v>
      </c>
      <c r="L23" s="35">
        <v>909</v>
      </c>
      <c r="M23" s="36">
        <f t="shared" si="0"/>
        <v>-0.2122626644607264</v>
      </c>
      <c r="N23" s="35">
        <v>50772</v>
      </c>
      <c r="O23" s="35">
        <v>39995</v>
      </c>
      <c r="P23" s="35">
        <v>1398</v>
      </c>
      <c r="Q23" s="37">
        <v>139035</v>
      </c>
      <c r="R23" s="35">
        <f t="shared" si="1"/>
        <v>179030</v>
      </c>
      <c r="S23" s="38">
        <v>5190</v>
      </c>
      <c r="T23" s="39">
        <f t="shared" si="2"/>
        <v>6588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9</v>
      </c>
      <c r="F24" s="31" t="s">
        <v>104</v>
      </c>
      <c r="G24" s="44" t="s">
        <v>43</v>
      </c>
      <c r="H24" s="31" t="s">
        <v>36</v>
      </c>
      <c r="I24" s="34">
        <v>5</v>
      </c>
      <c r="J24" s="34">
        <v>12</v>
      </c>
      <c r="K24" s="35">
        <v>30665</v>
      </c>
      <c r="L24" s="35">
        <v>957</v>
      </c>
      <c r="M24" s="36">
        <f t="shared" si="0"/>
        <v>-0.5676734529868739</v>
      </c>
      <c r="N24" s="35">
        <v>89592</v>
      </c>
      <c r="O24" s="35">
        <v>38733</v>
      </c>
      <c r="P24" s="35">
        <v>1280</v>
      </c>
      <c r="Q24" s="37">
        <v>982548</v>
      </c>
      <c r="R24" s="35">
        <f t="shared" si="1"/>
        <v>1021281</v>
      </c>
      <c r="S24" s="38">
        <v>33776</v>
      </c>
      <c r="T24" s="39">
        <f t="shared" si="2"/>
        <v>35056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100</v>
      </c>
      <c r="G25" s="44" t="s">
        <v>52</v>
      </c>
      <c r="H25" s="31" t="s">
        <v>36</v>
      </c>
      <c r="I25" s="34">
        <v>6</v>
      </c>
      <c r="J25" s="34">
        <v>4</v>
      </c>
      <c r="K25" s="35">
        <v>23343</v>
      </c>
      <c r="L25" s="35">
        <v>783</v>
      </c>
      <c r="M25" s="36">
        <f t="shared" si="0"/>
        <v>-0.48895142624015453</v>
      </c>
      <c r="N25" s="35">
        <v>60053</v>
      </c>
      <c r="O25" s="35">
        <v>30690</v>
      </c>
      <c r="P25" s="35">
        <v>1097</v>
      </c>
      <c r="Q25" s="37">
        <v>583924</v>
      </c>
      <c r="R25" s="35">
        <f t="shared" si="1"/>
        <v>614614</v>
      </c>
      <c r="S25" s="38">
        <v>20840</v>
      </c>
      <c r="T25" s="39">
        <f t="shared" si="2"/>
        <v>21937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41</v>
      </c>
      <c r="G26" s="44" t="s">
        <v>40</v>
      </c>
      <c r="H26" s="31" t="s">
        <v>36</v>
      </c>
      <c r="I26" s="34">
        <v>16</v>
      </c>
      <c r="J26" s="34">
        <v>11</v>
      </c>
      <c r="K26" s="35">
        <v>20854</v>
      </c>
      <c r="L26" s="35">
        <v>759</v>
      </c>
      <c r="M26" s="36">
        <f t="shared" si="0"/>
        <v>-0.41288732207702705</v>
      </c>
      <c r="N26" s="35">
        <v>37727</v>
      </c>
      <c r="O26" s="35">
        <v>22150</v>
      </c>
      <c r="P26" s="35">
        <v>802</v>
      </c>
      <c r="Q26" s="37">
        <v>3770259.56</v>
      </c>
      <c r="R26" s="35">
        <f t="shared" si="1"/>
        <v>3792409.56</v>
      </c>
      <c r="S26" s="38">
        <v>118660</v>
      </c>
      <c r="T26" s="39">
        <f t="shared" si="2"/>
        <v>119462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132</v>
      </c>
      <c r="G27" s="44" t="s">
        <v>43</v>
      </c>
      <c r="H27" s="31" t="s">
        <v>106</v>
      </c>
      <c r="I27" s="34">
        <v>1</v>
      </c>
      <c r="J27" s="34">
        <v>5</v>
      </c>
      <c r="K27" s="55">
        <v>16987</v>
      </c>
      <c r="L27" s="55">
        <v>590</v>
      </c>
      <c r="M27" s="36" t="e">
        <f t="shared" si="0"/>
        <v>#DIV/0!</v>
      </c>
      <c r="N27" s="35"/>
      <c r="O27" s="35">
        <v>22085</v>
      </c>
      <c r="P27" s="35">
        <v>819</v>
      </c>
      <c r="Q27" s="37"/>
      <c r="R27" s="35">
        <f t="shared" si="1"/>
        <v>22085</v>
      </c>
      <c r="S27" s="38"/>
      <c r="T27" s="39">
        <f t="shared" si="2"/>
        <v>819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13</v>
      </c>
      <c r="F28" s="31" t="s">
        <v>37</v>
      </c>
      <c r="G28" s="44" t="s">
        <v>38</v>
      </c>
      <c r="H28" s="31" t="s">
        <v>36</v>
      </c>
      <c r="I28" s="34">
        <v>13</v>
      </c>
      <c r="J28" s="34">
        <v>13</v>
      </c>
      <c r="K28" s="35">
        <v>16650</v>
      </c>
      <c r="L28" s="35">
        <v>746</v>
      </c>
      <c r="M28" s="36">
        <f t="shared" si="0"/>
        <v>-0.5439198229098251</v>
      </c>
      <c r="N28" s="35">
        <v>41109</v>
      </c>
      <c r="O28" s="35">
        <v>18749</v>
      </c>
      <c r="P28" s="35">
        <v>846</v>
      </c>
      <c r="Q28" s="37">
        <v>2453633</v>
      </c>
      <c r="R28" s="35">
        <f t="shared" si="1"/>
        <v>2472382</v>
      </c>
      <c r="S28" s="38">
        <v>98989</v>
      </c>
      <c r="T28" s="39">
        <f t="shared" si="2"/>
        <v>99835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118</v>
      </c>
      <c r="G29" s="44" t="s">
        <v>43</v>
      </c>
      <c r="H29" s="31" t="s">
        <v>60</v>
      </c>
      <c r="I29" s="34">
        <v>3</v>
      </c>
      <c r="J29" s="34">
        <v>3</v>
      </c>
      <c r="K29" s="35">
        <v>11125</v>
      </c>
      <c r="L29" s="35">
        <v>440</v>
      </c>
      <c r="M29" s="36">
        <f t="shared" si="0"/>
        <v>-0.41042075101794606</v>
      </c>
      <c r="N29" s="35">
        <v>26524</v>
      </c>
      <c r="O29" s="35">
        <v>15638</v>
      </c>
      <c r="P29" s="35">
        <v>636</v>
      </c>
      <c r="Q29" s="37">
        <v>73084</v>
      </c>
      <c r="R29" s="35">
        <f t="shared" si="1"/>
        <v>88722</v>
      </c>
      <c r="S29" s="38">
        <v>2646</v>
      </c>
      <c r="T29" s="39">
        <f t="shared" si="2"/>
        <v>3282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98</v>
      </c>
      <c r="G30" s="44" t="s">
        <v>38</v>
      </c>
      <c r="H30" s="31" t="s">
        <v>36</v>
      </c>
      <c r="I30" s="34">
        <v>6</v>
      </c>
      <c r="J30" s="34">
        <v>4</v>
      </c>
      <c r="K30" s="35">
        <v>11486</v>
      </c>
      <c r="L30" s="35">
        <v>289</v>
      </c>
      <c r="M30" s="36">
        <f t="shared" si="0"/>
        <v>-0.4391582799634035</v>
      </c>
      <c r="N30" s="35">
        <v>24046</v>
      </c>
      <c r="O30" s="35">
        <v>13486</v>
      </c>
      <c r="P30" s="35">
        <v>345</v>
      </c>
      <c r="Q30" s="37">
        <v>515816</v>
      </c>
      <c r="R30" s="35">
        <f t="shared" si="1"/>
        <v>529302</v>
      </c>
      <c r="S30" s="38">
        <v>13045</v>
      </c>
      <c r="T30" s="39">
        <f t="shared" si="2"/>
        <v>13390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87</v>
      </c>
      <c r="G31" s="44" t="s">
        <v>57</v>
      </c>
      <c r="H31" s="31" t="s">
        <v>50</v>
      </c>
      <c r="I31" s="34">
        <v>8</v>
      </c>
      <c r="J31" s="34">
        <v>9</v>
      </c>
      <c r="K31" s="55">
        <v>8652</v>
      </c>
      <c r="L31" s="55">
        <v>414</v>
      </c>
      <c r="M31" s="36">
        <f t="shared" si="0"/>
        <v>0.11126678342089891</v>
      </c>
      <c r="N31" s="35">
        <v>8565</v>
      </c>
      <c r="O31" s="35">
        <v>9518</v>
      </c>
      <c r="P31" s="35">
        <v>452</v>
      </c>
      <c r="Q31" s="37">
        <v>218750</v>
      </c>
      <c r="R31" s="35">
        <f t="shared" si="1"/>
        <v>228268</v>
      </c>
      <c r="S31" s="38">
        <v>9088</v>
      </c>
      <c r="T31" s="39">
        <f t="shared" si="2"/>
        <v>9540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17</v>
      </c>
      <c r="F32" s="31" t="s">
        <v>92</v>
      </c>
      <c r="G32" s="44" t="s">
        <v>43</v>
      </c>
      <c r="H32" s="31" t="s">
        <v>36</v>
      </c>
      <c r="I32" s="34">
        <v>7</v>
      </c>
      <c r="J32" s="34">
        <v>4</v>
      </c>
      <c r="K32" s="55">
        <v>6461</v>
      </c>
      <c r="L32" s="55">
        <v>222</v>
      </c>
      <c r="M32" s="36">
        <f t="shared" si="0"/>
        <v>-0.5892831558336119</v>
      </c>
      <c r="N32" s="35">
        <v>20939</v>
      </c>
      <c r="O32" s="35">
        <v>8600</v>
      </c>
      <c r="P32" s="35">
        <v>307</v>
      </c>
      <c r="Q32" s="37">
        <v>407624</v>
      </c>
      <c r="R32" s="35">
        <f t="shared" si="1"/>
        <v>416224</v>
      </c>
      <c r="S32" s="38">
        <v>14079</v>
      </c>
      <c r="T32" s="39">
        <f t="shared" si="2"/>
        <v>14386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19</v>
      </c>
      <c r="F33" s="31" t="s">
        <v>70</v>
      </c>
      <c r="G33" s="44" t="s">
        <v>43</v>
      </c>
      <c r="H33" s="31" t="s">
        <v>36</v>
      </c>
      <c r="I33" s="34">
        <v>11</v>
      </c>
      <c r="J33" s="34">
        <v>9</v>
      </c>
      <c r="K33" s="55">
        <v>7834</v>
      </c>
      <c r="L33" s="55">
        <v>330</v>
      </c>
      <c r="M33" s="36">
        <f t="shared" si="0"/>
        <v>-0.41804007385625386</v>
      </c>
      <c r="N33" s="35">
        <v>14623</v>
      </c>
      <c r="O33" s="35">
        <v>8510</v>
      </c>
      <c r="P33" s="35">
        <v>356</v>
      </c>
      <c r="Q33" s="37">
        <v>423984</v>
      </c>
      <c r="R33" s="35">
        <f t="shared" si="1"/>
        <v>432494</v>
      </c>
      <c r="S33" s="38">
        <v>17901</v>
      </c>
      <c r="T33" s="39">
        <f t="shared" si="2"/>
        <v>18257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18</v>
      </c>
      <c r="F34" s="31" t="s">
        <v>94</v>
      </c>
      <c r="G34" s="44" t="s">
        <v>54</v>
      </c>
      <c r="H34" s="31" t="s">
        <v>44</v>
      </c>
      <c r="I34" s="34">
        <v>7</v>
      </c>
      <c r="J34" s="34">
        <v>8</v>
      </c>
      <c r="K34" s="55">
        <v>5620</v>
      </c>
      <c r="L34" s="55">
        <v>247</v>
      </c>
      <c r="M34" s="36">
        <f t="shared" si="0"/>
        <v>-0.6057015697359716</v>
      </c>
      <c r="N34" s="35">
        <v>16627</v>
      </c>
      <c r="O34" s="35">
        <v>6556</v>
      </c>
      <c r="P34" s="35">
        <v>290</v>
      </c>
      <c r="Q34" s="37">
        <v>193590</v>
      </c>
      <c r="R34" s="35">
        <f t="shared" si="1"/>
        <v>200146</v>
      </c>
      <c r="S34" s="38">
        <v>7835</v>
      </c>
      <c r="T34" s="39">
        <f t="shared" si="2"/>
        <v>8125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24</v>
      </c>
      <c r="F35" s="31" t="s">
        <v>93</v>
      </c>
      <c r="G35" s="44" t="s">
        <v>38</v>
      </c>
      <c r="H35" s="31" t="s">
        <v>36</v>
      </c>
      <c r="I35" s="34">
        <v>7</v>
      </c>
      <c r="J35" s="34">
        <v>3</v>
      </c>
      <c r="K35" s="55">
        <v>4327</v>
      </c>
      <c r="L35" s="55">
        <v>170</v>
      </c>
      <c r="M35" s="36">
        <f t="shared" si="0"/>
        <v>-0.2425149700598802</v>
      </c>
      <c r="N35" s="35">
        <v>6680</v>
      </c>
      <c r="O35" s="35">
        <v>5060</v>
      </c>
      <c r="P35" s="35">
        <v>203</v>
      </c>
      <c r="Q35" s="37">
        <v>260613</v>
      </c>
      <c r="R35" s="35">
        <f t="shared" si="1"/>
        <v>265673</v>
      </c>
      <c r="S35" s="38">
        <v>9644</v>
      </c>
      <c r="T35" s="39">
        <f t="shared" si="2"/>
        <v>9847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1174189</v>
      </c>
      <c r="L36" s="48">
        <f>SUM(L10:L35)</f>
        <v>39001</v>
      </c>
      <c r="M36" s="49">
        <f t="shared" si="0"/>
        <v>-0.11359811761018646</v>
      </c>
      <c r="N36" s="48">
        <f>SUM(N10:N35)</f>
        <v>1684667</v>
      </c>
      <c r="O36" s="48">
        <f aca="true" t="shared" si="3" ref="O36:T36">SUM(O10:O35)</f>
        <v>1493292</v>
      </c>
      <c r="P36" s="48">
        <f t="shared" si="3"/>
        <v>52210</v>
      </c>
      <c r="Q36" s="48">
        <f t="shared" si="3"/>
        <v>17743074.86</v>
      </c>
      <c r="R36" s="48">
        <f t="shared" si="3"/>
        <v>19236366.86</v>
      </c>
      <c r="S36" s="48">
        <f t="shared" si="3"/>
        <v>612094</v>
      </c>
      <c r="T36" s="48">
        <f t="shared" si="3"/>
        <v>664304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J6" sqref="J6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119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120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11</v>
      </c>
      <c r="N4" s="22" t="s">
        <v>7</v>
      </c>
      <c r="Q4" s="22"/>
      <c r="R4" s="2" t="s">
        <v>8</v>
      </c>
      <c r="S4" s="2"/>
      <c r="T4" s="23">
        <v>40983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121</v>
      </c>
      <c r="G10" s="31" t="s">
        <v>57</v>
      </c>
      <c r="H10" s="31" t="s">
        <v>50</v>
      </c>
      <c r="I10" s="34">
        <v>1</v>
      </c>
      <c r="J10" s="34">
        <v>11</v>
      </c>
      <c r="K10" s="55">
        <v>149109</v>
      </c>
      <c r="L10" s="55">
        <v>3463</v>
      </c>
      <c r="M10" s="36" t="e">
        <f aca="true" t="shared" si="0" ref="M10:M36">O10/N10-100%</f>
        <v>#DIV/0!</v>
      </c>
      <c r="N10" s="35"/>
      <c r="O10" s="35">
        <v>199769</v>
      </c>
      <c r="P10" s="35">
        <v>4964</v>
      </c>
      <c r="Q10" s="37"/>
      <c r="R10" s="35">
        <f aca="true" t="shared" si="1" ref="R10:R35">O10+Q10</f>
        <v>199769</v>
      </c>
      <c r="S10" s="38"/>
      <c r="T10" s="39">
        <f aca="true" t="shared" si="2" ref="T10:T35">S10+P10</f>
        <v>4964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122</v>
      </c>
      <c r="G11" s="31" t="s">
        <v>43</v>
      </c>
      <c r="H11" s="31" t="s">
        <v>44</v>
      </c>
      <c r="I11" s="34">
        <v>1</v>
      </c>
      <c r="J11" s="34">
        <v>8</v>
      </c>
      <c r="K11" s="55">
        <v>125699</v>
      </c>
      <c r="L11" s="55">
        <v>3870</v>
      </c>
      <c r="M11" s="36" t="e">
        <f t="shared" si="0"/>
        <v>#DIV/0!</v>
      </c>
      <c r="N11" s="35"/>
      <c r="O11" s="35">
        <v>198229</v>
      </c>
      <c r="P11" s="35">
        <v>6564</v>
      </c>
      <c r="Q11" s="37"/>
      <c r="R11" s="35">
        <f t="shared" si="1"/>
        <v>198229</v>
      </c>
      <c r="S11" s="38"/>
      <c r="T11" s="39">
        <f t="shared" si="2"/>
        <v>6564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110</v>
      </c>
      <c r="G12" s="31" t="s">
        <v>38</v>
      </c>
      <c r="H12" s="31" t="s">
        <v>36</v>
      </c>
      <c r="I12" s="34">
        <v>3</v>
      </c>
      <c r="J12" s="34">
        <v>12</v>
      </c>
      <c r="K12" s="55">
        <v>142921</v>
      </c>
      <c r="L12" s="55">
        <v>4719</v>
      </c>
      <c r="M12" s="36">
        <f t="shared" si="0"/>
        <v>-0.30122327681533356</v>
      </c>
      <c r="N12" s="35">
        <v>260448</v>
      </c>
      <c r="O12" s="35">
        <v>181995</v>
      </c>
      <c r="P12" s="35">
        <v>6435</v>
      </c>
      <c r="Q12" s="37">
        <v>812066</v>
      </c>
      <c r="R12" s="35">
        <f t="shared" si="1"/>
        <v>994061</v>
      </c>
      <c r="S12" s="38">
        <v>26860</v>
      </c>
      <c r="T12" s="39">
        <f t="shared" si="2"/>
        <v>33295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123</v>
      </c>
      <c r="G13" s="31" t="s">
        <v>43</v>
      </c>
      <c r="H13" s="31" t="s">
        <v>106</v>
      </c>
      <c r="I13" s="34">
        <v>1</v>
      </c>
      <c r="J13" s="34">
        <v>13</v>
      </c>
      <c r="K13" s="55">
        <v>122057</v>
      </c>
      <c r="L13" s="55">
        <v>4358</v>
      </c>
      <c r="M13" s="36" t="e">
        <f t="shared" si="0"/>
        <v>#DIV/0!</v>
      </c>
      <c r="N13" s="35"/>
      <c r="O13" s="35">
        <v>164773</v>
      </c>
      <c r="P13" s="35">
        <v>6329</v>
      </c>
      <c r="Q13" s="37"/>
      <c r="R13" s="35">
        <f t="shared" si="1"/>
        <v>164773</v>
      </c>
      <c r="S13" s="38"/>
      <c r="T13" s="39">
        <f t="shared" si="2"/>
        <v>6329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42</v>
      </c>
      <c r="G14" s="31" t="s">
        <v>43</v>
      </c>
      <c r="H14" s="31" t="s">
        <v>44</v>
      </c>
      <c r="I14" s="34">
        <v>13</v>
      </c>
      <c r="J14" s="34">
        <v>14</v>
      </c>
      <c r="K14" s="35">
        <v>105950</v>
      </c>
      <c r="L14" s="35">
        <v>3554</v>
      </c>
      <c r="M14" s="36">
        <f t="shared" si="0"/>
        <v>-0.1989906657970426</v>
      </c>
      <c r="N14" s="35">
        <v>187054</v>
      </c>
      <c r="O14" s="35">
        <v>149832</v>
      </c>
      <c r="P14" s="35">
        <v>5435</v>
      </c>
      <c r="Q14" s="37">
        <v>4185766.3</v>
      </c>
      <c r="R14" s="35">
        <f t="shared" si="1"/>
        <v>4335598.3</v>
      </c>
      <c r="S14" s="38">
        <v>148055</v>
      </c>
      <c r="T14" s="39">
        <f t="shared" si="2"/>
        <v>153490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97</v>
      </c>
      <c r="G15" s="31" t="s">
        <v>35</v>
      </c>
      <c r="H15" s="31" t="s">
        <v>36</v>
      </c>
      <c r="I15" s="34">
        <v>5</v>
      </c>
      <c r="J15" s="34">
        <v>12</v>
      </c>
      <c r="K15" s="35">
        <v>100638</v>
      </c>
      <c r="L15" s="35">
        <v>2887</v>
      </c>
      <c r="M15" s="36">
        <f t="shared" si="0"/>
        <v>-0.3193489974139315</v>
      </c>
      <c r="N15" s="35">
        <v>180583</v>
      </c>
      <c r="O15" s="35">
        <v>122914</v>
      </c>
      <c r="P15" s="35">
        <v>3624</v>
      </c>
      <c r="Q15" s="37">
        <v>1035056</v>
      </c>
      <c r="R15" s="35">
        <f t="shared" si="1"/>
        <v>1157970</v>
      </c>
      <c r="S15" s="38">
        <v>27451</v>
      </c>
      <c r="T15" s="39">
        <f t="shared" si="2"/>
        <v>31075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124</v>
      </c>
      <c r="G16" s="31" t="s">
        <v>38</v>
      </c>
      <c r="H16" s="31" t="s">
        <v>36</v>
      </c>
      <c r="I16" s="34">
        <v>1</v>
      </c>
      <c r="J16" s="34">
        <v>6</v>
      </c>
      <c r="K16" s="55">
        <v>72135</v>
      </c>
      <c r="L16" s="55">
        <v>2477</v>
      </c>
      <c r="M16" s="36" t="e">
        <f t="shared" si="0"/>
        <v>#DIV/0!</v>
      </c>
      <c r="N16" s="35"/>
      <c r="O16" s="35">
        <v>91850</v>
      </c>
      <c r="P16" s="35">
        <v>3345</v>
      </c>
      <c r="Q16" s="37"/>
      <c r="R16" s="35">
        <f t="shared" si="1"/>
        <v>91850</v>
      </c>
      <c r="S16" s="38"/>
      <c r="T16" s="39">
        <f t="shared" si="2"/>
        <v>3345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116</v>
      </c>
      <c r="G17" s="31" t="s">
        <v>54</v>
      </c>
      <c r="H17" s="31" t="s">
        <v>44</v>
      </c>
      <c r="I17" s="43">
        <v>2</v>
      </c>
      <c r="J17" s="34">
        <v>9</v>
      </c>
      <c r="K17" s="35">
        <v>63410</v>
      </c>
      <c r="L17" s="35">
        <v>2087</v>
      </c>
      <c r="M17" s="36">
        <f t="shared" si="0"/>
        <v>-0.08997385529255031</v>
      </c>
      <c r="N17" s="35">
        <v>99829</v>
      </c>
      <c r="O17" s="35">
        <v>90847</v>
      </c>
      <c r="P17" s="35">
        <v>3224</v>
      </c>
      <c r="Q17" s="37">
        <v>99829</v>
      </c>
      <c r="R17" s="35">
        <f t="shared" si="1"/>
        <v>190676</v>
      </c>
      <c r="S17" s="38">
        <v>3672</v>
      </c>
      <c r="T17" s="39">
        <f t="shared" si="2"/>
        <v>6896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104</v>
      </c>
      <c r="G18" s="31" t="s">
        <v>43</v>
      </c>
      <c r="H18" s="31" t="s">
        <v>36</v>
      </c>
      <c r="I18" s="43">
        <v>4</v>
      </c>
      <c r="J18" s="34">
        <v>13</v>
      </c>
      <c r="K18" s="35">
        <v>68639</v>
      </c>
      <c r="L18" s="35">
        <v>2157</v>
      </c>
      <c r="M18" s="36">
        <f t="shared" si="0"/>
        <v>-0.5008385101819093</v>
      </c>
      <c r="N18" s="35">
        <v>179485</v>
      </c>
      <c r="O18" s="35">
        <v>89592</v>
      </c>
      <c r="P18" s="35">
        <v>2962</v>
      </c>
      <c r="Q18" s="37">
        <v>892956</v>
      </c>
      <c r="R18" s="35">
        <f t="shared" si="1"/>
        <v>982548</v>
      </c>
      <c r="S18" s="38">
        <v>30814</v>
      </c>
      <c r="T18" s="39">
        <f t="shared" si="2"/>
        <v>33776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5</v>
      </c>
      <c r="F19" s="31" t="s">
        <v>111</v>
      </c>
      <c r="G19" s="31" t="s">
        <v>38</v>
      </c>
      <c r="H19" s="31" t="s">
        <v>36</v>
      </c>
      <c r="I19" s="34">
        <v>3</v>
      </c>
      <c r="J19" s="34">
        <v>11</v>
      </c>
      <c r="K19" s="55">
        <v>62862</v>
      </c>
      <c r="L19" s="55">
        <v>2322</v>
      </c>
      <c r="M19" s="36">
        <f t="shared" si="0"/>
        <v>-0.3762803273060197</v>
      </c>
      <c r="N19" s="35">
        <v>139808</v>
      </c>
      <c r="O19" s="35">
        <v>87201</v>
      </c>
      <c r="P19" s="35">
        <v>3416</v>
      </c>
      <c r="Q19" s="37">
        <v>300087</v>
      </c>
      <c r="R19" s="35">
        <f t="shared" si="1"/>
        <v>387288</v>
      </c>
      <c r="S19" s="38">
        <v>11027</v>
      </c>
      <c r="T19" s="39">
        <f t="shared" si="2"/>
        <v>14443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100</v>
      </c>
      <c r="G20" s="31" t="s">
        <v>52</v>
      </c>
      <c r="H20" s="31" t="s">
        <v>36</v>
      </c>
      <c r="I20" s="34">
        <v>5</v>
      </c>
      <c r="J20" s="34">
        <v>7</v>
      </c>
      <c r="K20" s="35">
        <v>44538</v>
      </c>
      <c r="L20" s="35">
        <v>1501</v>
      </c>
      <c r="M20" s="36">
        <f t="shared" si="0"/>
        <v>-0.18122571409094013</v>
      </c>
      <c r="N20" s="35">
        <v>73345</v>
      </c>
      <c r="O20" s="35">
        <v>60053</v>
      </c>
      <c r="P20" s="35">
        <v>2169</v>
      </c>
      <c r="Q20" s="37">
        <v>523871</v>
      </c>
      <c r="R20" s="35">
        <f t="shared" si="1"/>
        <v>583924</v>
      </c>
      <c r="S20" s="38">
        <v>18671</v>
      </c>
      <c r="T20" s="39">
        <f t="shared" si="2"/>
        <v>20840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117</v>
      </c>
      <c r="G21" s="31" t="s">
        <v>43</v>
      </c>
      <c r="H21" s="31" t="s">
        <v>44</v>
      </c>
      <c r="I21" s="34">
        <v>2</v>
      </c>
      <c r="J21" s="34">
        <v>9</v>
      </c>
      <c r="K21" s="35">
        <v>37142</v>
      </c>
      <c r="L21" s="35">
        <v>1229</v>
      </c>
      <c r="M21" s="36">
        <f t="shared" si="0"/>
        <v>-0.4247646239080929</v>
      </c>
      <c r="N21" s="35">
        <v>88263</v>
      </c>
      <c r="O21" s="35">
        <v>50772</v>
      </c>
      <c r="P21" s="35">
        <v>1900</v>
      </c>
      <c r="Q21" s="37">
        <v>88263</v>
      </c>
      <c r="R21" s="35">
        <f t="shared" si="1"/>
        <v>139035</v>
      </c>
      <c r="S21" s="38">
        <v>3290</v>
      </c>
      <c r="T21" s="39">
        <f t="shared" si="2"/>
        <v>5190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37</v>
      </c>
      <c r="G22" s="44" t="s">
        <v>38</v>
      </c>
      <c r="H22" s="31" t="s">
        <v>36</v>
      </c>
      <c r="I22" s="34">
        <v>12</v>
      </c>
      <c r="J22" s="34">
        <v>14</v>
      </c>
      <c r="K22" s="35">
        <v>34603</v>
      </c>
      <c r="L22" s="35">
        <v>1511</v>
      </c>
      <c r="M22" s="36">
        <f t="shared" si="0"/>
        <v>0.1796998306884381</v>
      </c>
      <c r="N22" s="35">
        <v>34847</v>
      </c>
      <c r="O22" s="35">
        <v>41109</v>
      </c>
      <c r="P22" s="35">
        <v>1848</v>
      </c>
      <c r="Q22" s="37">
        <v>2412524</v>
      </c>
      <c r="R22" s="35">
        <f t="shared" si="1"/>
        <v>2453633</v>
      </c>
      <c r="S22" s="38">
        <v>97141</v>
      </c>
      <c r="T22" s="39">
        <f t="shared" si="2"/>
        <v>98989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41</v>
      </c>
      <c r="G23" s="44" t="s">
        <v>40</v>
      </c>
      <c r="H23" s="31" t="s">
        <v>36</v>
      </c>
      <c r="I23" s="34">
        <v>15</v>
      </c>
      <c r="J23" s="34">
        <v>10</v>
      </c>
      <c r="K23" s="35">
        <v>30874</v>
      </c>
      <c r="L23" s="35">
        <v>1172</v>
      </c>
      <c r="M23" s="36">
        <f t="shared" si="0"/>
        <v>0.13700611795907292</v>
      </c>
      <c r="N23" s="35">
        <v>33181</v>
      </c>
      <c r="O23" s="35">
        <v>37727</v>
      </c>
      <c r="P23" s="35">
        <v>1433</v>
      </c>
      <c r="Q23" s="37">
        <v>3732532.56</v>
      </c>
      <c r="R23" s="35">
        <f t="shared" si="1"/>
        <v>3770259.56</v>
      </c>
      <c r="S23" s="38">
        <v>117227</v>
      </c>
      <c r="T23" s="39">
        <f t="shared" si="2"/>
        <v>118660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10</v>
      </c>
      <c r="F24" s="31" t="s">
        <v>118</v>
      </c>
      <c r="G24" s="44" t="s">
        <v>43</v>
      </c>
      <c r="H24" s="31" t="s">
        <v>60</v>
      </c>
      <c r="I24" s="34">
        <v>2</v>
      </c>
      <c r="J24" s="34">
        <v>3</v>
      </c>
      <c r="K24" s="35">
        <v>17255</v>
      </c>
      <c r="L24" s="35">
        <v>558</v>
      </c>
      <c r="M24" s="36">
        <f t="shared" si="0"/>
        <v>-0.4303264604810997</v>
      </c>
      <c r="N24" s="35">
        <v>46560</v>
      </c>
      <c r="O24" s="35">
        <v>26524</v>
      </c>
      <c r="P24" s="35">
        <v>969</v>
      </c>
      <c r="Q24" s="37">
        <v>46560</v>
      </c>
      <c r="R24" s="35">
        <f t="shared" si="1"/>
        <v>73084</v>
      </c>
      <c r="S24" s="38">
        <v>1677</v>
      </c>
      <c r="T24" s="39">
        <f t="shared" si="2"/>
        <v>2646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98</v>
      </c>
      <c r="G25" s="44" t="s">
        <v>38</v>
      </c>
      <c r="H25" s="31" t="s">
        <v>36</v>
      </c>
      <c r="I25" s="34">
        <v>5</v>
      </c>
      <c r="J25" s="34">
        <v>7</v>
      </c>
      <c r="K25" s="35">
        <v>20027</v>
      </c>
      <c r="L25" s="35">
        <v>514</v>
      </c>
      <c r="M25" s="36">
        <f t="shared" si="0"/>
        <v>-0.5033870301528294</v>
      </c>
      <c r="N25" s="35">
        <v>48420</v>
      </c>
      <c r="O25" s="35">
        <v>24046</v>
      </c>
      <c r="P25" s="35">
        <v>626</v>
      </c>
      <c r="Q25" s="37">
        <v>491770</v>
      </c>
      <c r="R25" s="35">
        <f t="shared" si="1"/>
        <v>515816</v>
      </c>
      <c r="S25" s="38">
        <v>12419</v>
      </c>
      <c r="T25" s="39">
        <f t="shared" si="2"/>
        <v>13045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11</v>
      </c>
      <c r="F26" s="31" t="s">
        <v>92</v>
      </c>
      <c r="G26" s="44" t="s">
        <v>43</v>
      </c>
      <c r="H26" s="31" t="s">
        <v>36</v>
      </c>
      <c r="I26" s="34">
        <v>6</v>
      </c>
      <c r="J26" s="34">
        <v>5</v>
      </c>
      <c r="K26" s="55">
        <v>15630</v>
      </c>
      <c r="L26" s="55">
        <v>525</v>
      </c>
      <c r="M26" s="36">
        <f t="shared" si="0"/>
        <v>-0.5279330868428171</v>
      </c>
      <c r="N26" s="35">
        <v>44356</v>
      </c>
      <c r="O26" s="35">
        <v>20939</v>
      </c>
      <c r="P26" s="35">
        <v>747</v>
      </c>
      <c r="Q26" s="37">
        <v>386685</v>
      </c>
      <c r="R26" s="35">
        <f t="shared" si="1"/>
        <v>407624</v>
      </c>
      <c r="S26" s="38">
        <v>13332</v>
      </c>
      <c r="T26" s="39">
        <f t="shared" si="2"/>
        <v>14079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17</v>
      </c>
      <c r="F27" s="31" t="s">
        <v>94</v>
      </c>
      <c r="G27" s="44" t="s">
        <v>54</v>
      </c>
      <c r="H27" s="31" t="s">
        <v>44</v>
      </c>
      <c r="I27" s="34">
        <v>6</v>
      </c>
      <c r="J27" s="34">
        <v>8</v>
      </c>
      <c r="K27" s="55">
        <v>7269</v>
      </c>
      <c r="L27" s="55">
        <v>296</v>
      </c>
      <c r="M27" s="36">
        <f t="shared" si="0"/>
        <v>-0.13441615909209226</v>
      </c>
      <c r="N27" s="35">
        <v>19209</v>
      </c>
      <c r="O27" s="35">
        <v>16627</v>
      </c>
      <c r="P27" s="35">
        <v>760</v>
      </c>
      <c r="Q27" s="37">
        <v>176963</v>
      </c>
      <c r="R27" s="35">
        <f t="shared" si="1"/>
        <v>193590</v>
      </c>
      <c r="S27" s="38">
        <v>7075</v>
      </c>
      <c r="T27" s="39">
        <f t="shared" si="2"/>
        <v>7835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70</v>
      </c>
      <c r="G28" s="44" t="s">
        <v>43</v>
      </c>
      <c r="H28" s="31" t="s">
        <v>36</v>
      </c>
      <c r="I28" s="34">
        <v>10</v>
      </c>
      <c r="J28" s="34">
        <v>9</v>
      </c>
      <c r="K28" s="55">
        <v>12090</v>
      </c>
      <c r="L28" s="55">
        <v>508</v>
      </c>
      <c r="M28" s="36">
        <f t="shared" si="0"/>
        <v>-0.5358219852077579</v>
      </c>
      <c r="N28" s="35">
        <v>31503</v>
      </c>
      <c r="O28" s="35">
        <v>14623</v>
      </c>
      <c r="P28" s="35">
        <v>624</v>
      </c>
      <c r="Q28" s="37">
        <v>409361</v>
      </c>
      <c r="R28" s="35">
        <f t="shared" si="1"/>
        <v>423984</v>
      </c>
      <c r="S28" s="38">
        <v>17277</v>
      </c>
      <c r="T28" s="39">
        <f t="shared" si="2"/>
        <v>17901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12</v>
      </c>
      <c r="F29" s="31" t="s">
        <v>105</v>
      </c>
      <c r="G29" s="44" t="s">
        <v>43</v>
      </c>
      <c r="H29" s="31" t="s">
        <v>106</v>
      </c>
      <c r="I29" s="34">
        <v>4</v>
      </c>
      <c r="J29" s="34">
        <v>6</v>
      </c>
      <c r="K29" s="35">
        <v>11492</v>
      </c>
      <c r="L29" s="35">
        <v>313</v>
      </c>
      <c r="M29" s="36">
        <f t="shared" si="0"/>
        <v>-0.6423477374947195</v>
      </c>
      <c r="N29" s="35">
        <v>40243</v>
      </c>
      <c r="O29" s="35">
        <v>14393</v>
      </c>
      <c r="P29" s="35">
        <v>400</v>
      </c>
      <c r="Q29" s="37">
        <v>261646</v>
      </c>
      <c r="R29" s="35">
        <f t="shared" si="1"/>
        <v>276039</v>
      </c>
      <c r="S29" s="38">
        <v>6836</v>
      </c>
      <c r="T29" s="39">
        <f t="shared" si="2"/>
        <v>7236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63</v>
      </c>
      <c r="G30" s="44" t="s">
        <v>49</v>
      </c>
      <c r="H30" s="31" t="s">
        <v>50</v>
      </c>
      <c r="I30" s="34">
        <v>11</v>
      </c>
      <c r="J30" s="34">
        <v>5</v>
      </c>
      <c r="K30" s="55">
        <v>7695</v>
      </c>
      <c r="L30" s="55">
        <v>261</v>
      </c>
      <c r="M30" s="36">
        <f t="shared" si="0"/>
        <v>-0.24283636363636363</v>
      </c>
      <c r="N30" s="35">
        <v>13750</v>
      </c>
      <c r="O30" s="35">
        <v>10411</v>
      </c>
      <c r="P30" s="35">
        <v>372</v>
      </c>
      <c r="Q30" s="37">
        <v>1940147</v>
      </c>
      <c r="R30" s="35">
        <f t="shared" si="1"/>
        <v>1950558</v>
      </c>
      <c r="S30" s="38">
        <v>67600</v>
      </c>
      <c r="T30" s="39">
        <f t="shared" si="2"/>
        <v>67972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87</v>
      </c>
      <c r="G31" s="44" t="s">
        <v>57</v>
      </c>
      <c r="H31" s="31" t="s">
        <v>50</v>
      </c>
      <c r="I31" s="34">
        <v>7</v>
      </c>
      <c r="J31" s="34">
        <v>7</v>
      </c>
      <c r="K31" s="55">
        <v>7802</v>
      </c>
      <c r="L31" s="55">
        <v>366</v>
      </c>
      <c r="M31" s="36">
        <f t="shared" si="0"/>
        <v>0.1447473937449879</v>
      </c>
      <c r="N31" s="35">
        <v>7482</v>
      </c>
      <c r="O31" s="35">
        <v>8565</v>
      </c>
      <c r="P31" s="35">
        <v>404</v>
      </c>
      <c r="Q31" s="37">
        <v>210185</v>
      </c>
      <c r="R31" s="35">
        <f t="shared" si="1"/>
        <v>218750</v>
      </c>
      <c r="S31" s="38">
        <v>8684</v>
      </c>
      <c r="T31" s="39">
        <f t="shared" si="2"/>
        <v>9088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88</v>
      </c>
      <c r="G32" s="44" t="s">
        <v>43</v>
      </c>
      <c r="H32" s="31" t="s">
        <v>60</v>
      </c>
      <c r="I32" s="34">
        <v>7</v>
      </c>
      <c r="J32" s="34">
        <v>3</v>
      </c>
      <c r="K32" s="55">
        <v>4724</v>
      </c>
      <c r="L32" s="55">
        <v>153</v>
      </c>
      <c r="M32" s="36">
        <f t="shared" si="0"/>
        <v>-0.5923397571437201</v>
      </c>
      <c r="N32" s="35">
        <v>16553</v>
      </c>
      <c r="O32" s="35">
        <v>6748</v>
      </c>
      <c r="P32" s="35">
        <v>245</v>
      </c>
      <c r="Q32" s="37">
        <v>225205</v>
      </c>
      <c r="R32" s="35">
        <f t="shared" si="1"/>
        <v>231953</v>
      </c>
      <c r="S32" s="38">
        <v>8324</v>
      </c>
      <c r="T32" s="39">
        <f t="shared" si="2"/>
        <v>8569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93</v>
      </c>
      <c r="G33" s="44" t="s">
        <v>38</v>
      </c>
      <c r="H33" s="31" t="s">
        <v>36</v>
      </c>
      <c r="I33" s="34">
        <v>6</v>
      </c>
      <c r="J33" s="34">
        <v>5</v>
      </c>
      <c r="K33" s="55">
        <v>5157</v>
      </c>
      <c r="L33" s="55">
        <v>171</v>
      </c>
      <c r="M33" s="36">
        <f t="shared" si="0"/>
        <v>-0.617170038397616</v>
      </c>
      <c r="N33" s="35">
        <v>17449</v>
      </c>
      <c r="O33" s="35">
        <v>6680</v>
      </c>
      <c r="P33" s="35">
        <v>242</v>
      </c>
      <c r="Q33" s="37">
        <v>253933</v>
      </c>
      <c r="R33" s="35">
        <f t="shared" si="1"/>
        <v>260613</v>
      </c>
      <c r="S33" s="38">
        <v>9402</v>
      </c>
      <c r="T33" s="39">
        <f t="shared" si="2"/>
        <v>9644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16</v>
      </c>
      <c r="F34" s="31" t="s">
        <v>99</v>
      </c>
      <c r="G34" s="44" t="s">
        <v>49</v>
      </c>
      <c r="H34" s="31" t="s">
        <v>50</v>
      </c>
      <c r="I34" s="34">
        <v>5</v>
      </c>
      <c r="J34" s="34">
        <v>4</v>
      </c>
      <c r="K34" s="35">
        <v>3585</v>
      </c>
      <c r="L34" s="35">
        <v>182</v>
      </c>
      <c r="M34" s="36">
        <f t="shared" si="0"/>
        <v>-0.7511010444192777</v>
      </c>
      <c r="N34" s="35">
        <v>23841</v>
      </c>
      <c r="O34" s="35">
        <v>5934</v>
      </c>
      <c r="P34" s="35">
        <v>294</v>
      </c>
      <c r="Q34" s="37">
        <v>521711</v>
      </c>
      <c r="R34" s="35">
        <f t="shared" si="1"/>
        <v>527645</v>
      </c>
      <c r="S34" s="38">
        <v>19337</v>
      </c>
      <c r="T34" s="39">
        <f t="shared" si="2"/>
        <v>19631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 t="s">
        <v>33</v>
      </c>
      <c r="F35" s="31" t="s">
        <v>125</v>
      </c>
      <c r="G35" s="44" t="s">
        <v>43</v>
      </c>
      <c r="H35" s="31" t="s">
        <v>60</v>
      </c>
      <c r="I35" s="34">
        <v>1</v>
      </c>
      <c r="J35" s="34">
        <v>3</v>
      </c>
      <c r="K35" s="55">
        <v>2145</v>
      </c>
      <c r="L35" s="55">
        <v>105</v>
      </c>
      <c r="M35" s="36" t="e">
        <f t="shared" si="0"/>
        <v>#DIV/0!</v>
      </c>
      <c r="N35" s="35"/>
      <c r="O35" s="35">
        <v>2505</v>
      </c>
      <c r="P35" s="35">
        <v>125</v>
      </c>
      <c r="Q35" s="37"/>
      <c r="R35" s="35">
        <f t="shared" si="1"/>
        <v>2505</v>
      </c>
      <c r="S35" s="38"/>
      <c r="T35" s="39">
        <f t="shared" si="2"/>
        <v>125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1275448</v>
      </c>
      <c r="L36" s="48">
        <f>SUM(L10:L35)</f>
        <v>41259</v>
      </c>
      <c r="M36" s="49">
        <f t="shared" si="0"/>
        <v>0.0872829494726104</v>
      </c>
      <c r="N36" s="48">
        <f>SUM(N10:N35)</f>
        <v>1586209</v>
      </c>
      <c r="O36" s="48">
        <f aca="true" t="shared" si="3" ref="O36:T36">SUM(O10:O35)</f>
        <v>1724658</v>
      </c>
      <c r="P36" s="48">
        <f t="shared" si="3"/>
        <v>59456</v>
      </c>
      <c r="Q36" s="48">
        <f t="shared" si="3"/>
        <v>19007116.86</v>
      </c>
      <c r="R36" s="48">
        <f t="shared" si="3"/>
        <v>20731774.86</v>
      </c>
      <c r="S36" s="48">
        <f t="shared" si="3"/>
        <v>656171</v>
      </c>
      <c r="T36" s="48">
        <f t="shared" si="3"/>
        <v>715627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114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115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10</v>
      </c>
      <c r="N4" s="22" t="s">
        <v>7</v>
      </c>
      <c r="Q4" s="22"/>
      <c r="R4" s="2" t="s">
        <v>8</v>
      </c>
      <c r="S4" s="2"/>
      <c r="T4" s="23">
        <v>40976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110</v>
      </c>
      <c r="G10" s="31" t="s">
        <v>38</v>
      </c>
      <c r="H10" s="31" t="s">
        <v>36</v>
      </c>
      <c r="I10" s="34">
        <v>2</v>
      </c>
      <c r="J10" s="34">
        <v>12</v>
      </c>
      <c r="K10" s="55">
        <v>198891</v>
      </c>
      <c r="L10" s="55">
        <v>6286</v>
      </c>
      <c r="M10" s="36">
        <f aca="true" t="shared" si="0" ref="M10:M34">O10/N10-100%</f>
        <v>-0.5278471695992517</v>
      </c>
      <c r="N10" s="35">
        <v>551618</v>
      </c>
      <c r="O10" s="35">
        <v>260448</v>
      </c>
      <c r="P10" s="35">
        <v>8798</v>
      </c>
      <c r="Q10" s="37">
        <v>551618</v>
      </c>
      <c r="R10" s="35">
        <f aca="true" t="shared" si="1" ref="R10:R33">O10+Q10</f>
        <v>812066</v>
      </c>
      <c r="S10" s="38">
        <v>18062</v>
      </c>
      <c r="T10" s="39">
        <f aca="true" t="shared" si="2" ref="T10:T33">S10+P10</f>
        <v>26860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4</v>
      </c>
      <c r="F11" s="31" t="s">
        <v>42</v>
      </c>
      <c r="G11" s="31" t="s">
        <v>43</v>
      </c>
      <c r="H11" s="31" t="s">
        <v>44</v>
      </c>
      <c r="I11" s="34">
        <v>12</v>
      </c>
      <c r="J11" s="34">
        <v>14</v>
      </c>
      <c r="K11" s="35">
        <v>153372</v>
      </c>
      <c r="L11" s="35">
        <v>5156</v>
      </c>
      <c r="M11" s="36">
        <f t="shared" si="0"/>
        <v>-0.10305209906734758</v>
      </c>
      <c r="N11" s="35">
        <v>208545</v>
      </c>
      <c r="O11" s="35">
        <v>187054</v>
      </c>
      <c r="P11" s="35">
        <v>6929</v>
      </c>
      <c r="Q11" s="37">
        <v>3998712.3</v>
      </c>
      <c r="R11" s="35">
        <f t="shared" si="1"/>
        <v>4185766.3</v>
      </c>
      <c r="S11" s="38">
        <v>141126</v>
      </c>
      <c r="T11" s="39">
        <f t="shared" si="2"/>
        <v>148055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97</v>
      </c>
      <c r="G12" s="31" t="s">
        <v>35</v>
      </c>
      <c r="H12" s="31" t="s">
        <v>36</v>
      </c>
      <c r="I12" s="34">
        <v>4</v>
      </c>
      <c r="J12" s="34">
        <v>11</v>
      </c>
      <c r="K12" s="35">
        <v>151847</v>
      </c>
      <c r="L12" s="35">
        <v>3802</v>
      </c>
      <c r="M12" s="36">
        <f t="shared" si="0"/>
        <v>-0.15530161284286947</v>
      </c>
      <c r="N12" s="35">
        <v>213784</v>
      </c>
      <c r="O12" s="35">
        <v>180583</v>
      </c>
      <c r="P12" s="35">
        <v>4606</v>
      </c>
      <c r="Q12" s="37">
        <v>854473</v>
      </c>
      <c r="R12" s="35">
        <f t="shared" si="1"/>
        <v>1035056</v>
      </c>
      <c r="S12" s="38">
        <v>22845</v>
      </c>
      <c r="T12" s="39">
        <f t="shared" si="2"/>
        <v>27451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104</v>
      </c>
      <c r="G13" s="31" t="s">
        <v>43</v>
      </c>
      <c r="H13" s="31" t="s">
        <v>36</v>
      </c>
      <c r="I13" s="34">
        <v>3</v>
      </c>
      <c r="J13" s="34">
        <v>14</v>
      </c>
      <c r="K13" s="35">
        <v>136250</v>
      </c>
      <c r="L13" s="35">
        <v>4282</v>
      </c>
      <c r="M13" s="36">
        <f t="shared" si="0"/>
        <v>-0.46262136939709764</v>
      </c>
      <c r="N13" s="35">
        <v>334001</v>
      </c>
      <c r="O13" s="35">
        <v>179485</v>
      </c>
      <c r="P13" s="35">
        <v>5966</v>
      </c>
      <c r="Q13" s="37">
        <v>713471</v>
      </c>
      <c r="R13" s="35">
        <f t="shared" si="1"/>
        <v>892956</v>
      </c>
      <c r="S13" s="38">
        <v>24848</v>
      </c>
      <c r="T13" s="39">
        <f t="shared" si="2"/>
        <v>30814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111</v>
      </c>
      <c r="G14" s="31" t="s">
        <v>38</v>
      </c>
      <c r="H14" s="31" t="s">
        <v>36</v>
      </c>
      <c r="I14" s="34">
        <v>2</v>
      </c>
      <c r="J14" s="34">
        <v>10</v>
      </c>
      <c r="K14" s="55">
        <v>107007</v>
      </c>
      <c r="L14" s="55">
        <v>3448</v>
      </c>
      <c r="M14" s="36">
        <f t="shared" si="0"/>
        <v>-0.12772103644270305</v>
      </c>
      <c r="N14" s="35">
        <v>160279</v>
      </c>
      <c r="O14" s="35">
        <v>139808</v>
      </c>
      <c r="P14" s="35">
        <v>4876</v>
      </c>
      <c r="Q14" s="37">
        <v>160279</v>
      </c>
      <c r="R14" s="35">
        <f t="shared" si="1"/>
        <v>300087</v>
      </c>
      <c r="S14" s="38">
        <v>6151</v>
      </c>
      <c r="T14" s="39">
        <f t="shared" si="2"/>
        <v>11027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116</v>
      </c>
      <c r="G15" s="31" t="s">
        <v>54</v>
      </c>
      <c r="H15" s="31" t="s">
        <v>44</v>
      </c>
      <c r="I15" s="34">
        <v>1</v>
      </c>
      <c r="J15" s="34">
        <v>9</v>
      </c>
      <c r="K15" s="35">
        <v>67214</v>
      </c>
      <c r="L15" s="35">
        <v>2246</v>
      </c>
      <c r="M15" s="36" t="e">
        <f t="shared" si="0"/>
        <v>#DIV/0!</v>
      </c>
      <c r="N15" s="35"/>
      <c r="O15" s="35">
        <v>99829</v>
      </c>
      <c r="P15" s="35">
        <v>3672</v>
      </c>
      <c r="Q15" s="37"/>
      <c r="R15" s="35">
        <f t="shared" si="1"/>
        <v>99829</v>
      </c>
      <c r="S15" s="38"/>
      <c r="T15" s="39">
        <f t="shared" si="2"/>
        <v>3672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117</v>
      </c>
      <c r="G16" s="31" t="s">
        <v>43</v>
      </c>
      <c r="H16" s="31" t="s">
        <v>44</v>
      </c>
      <c r="I16" s="34">
        <v>1</v>
      </c>
      <c r="J16" s="34">
        <v>9</v>
      </c>
      <c r="K16" s="35">
        <v>60383</v>
      </c>
      <c r="L16" s="35">
        <v>2048</v>
      </c>
      <c r="M16" s="36" t="e">
        <f t="shared" si="0"/>
        <v>#DIV/0!</v>
      </c>
      <c r="N16" s="35"/>
      <c r="O16" s="35">
        <v>88263</v>
      </c>
      <c r="P16" s="35">
        <v>3290</v>
      </c>
      <c r="Q16" s="37"/>
      <c r="R16" s="35">
        <f t="shared" si="1"/>
        <v>88263</v>
      </c>
      <c r="S16" s="38"/>
      <c r="T16" s="39">
        <f t="shared" si="2"/>
        <v>3290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100</v>
      </c>
      <c r="G17" s="31" t="s">
        <v>52</v>
      </c>
      <c r="H17" s="31" t="s">
        <v>36</v>
      </c>
      <c r="I17" s="43">
        <v>4</v>
      </c>
      <c r="J17" s="34">
        <v>7</v>
      </c>
      <c r="K17" s="35">
        <v>55905</v>
      </c>
      <c r="L17" s="35">
        <v>1765</v>
      </c>
      <c r="M17" s="36">
        <f t="shared" si="0"/>
        <v>-0.29788537568325624</v>
      </c>
      <c r="N17" s="35">
        <v>104463</v>
      </c>
      <c r="O17" s="35">
        <v>73345</v>
      </c>
      <c r="P17" s="35">
        <v>2502</v>
      </c>
      <c r="Q17" s="37">
        <v>450526</v>
      </c>
      <c r="R17" s="35">
        <f t="shared" si="1"/>
        <v>523871</v>
      </c>
      <c r="S17" s="38">
        <v>16169</v>
      </c>
      <c r="T17" s="39">
        <f t="shared" si="2"/>
        <v>18671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98</v>
      </c>
      <c r="G18" s="31" t="s">
        <v>38</v>
      </c>
      <c r="H18" s="31" t="s">
        <v>36</v>
      </c>
      <c r="I18" s="43">
        <v>4</v>
      </c>
      <c r="J18" s="34">
        <v>10</v>
      </c>
      <c r="K18" s="35">
        <v>38906</v>
      </c>
      <c r="L18" s="35">
        <v>971</v>
      </c>
      <c r="M18" s="36">
        <f t="shared" si="0"/>
        <v>-0.3985541450326684</v>
      </c>
      <c r="N18" s="35">
        <v>80506</v>
      </c>
      <c r="O18" s="35">
        <v>48420</v>
      </c>
      <c r="P18" s="35">
        <v>1237</v>
      </c>
      <c r="Q18" s="37">
        <v>443350</v>
      </c>
      <c r="R18" s="35">
        <f t="shared" si="1"/>
        <v>491770</v>
      </c>
      <c r="S18" s="38">
        <v>11182</v>
      </c>
      <c r="T18" s="39">
        <f t="shared" si="2"/>
        <v>12419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118</v>
      </c>
      <c r="G19" s="31" t="s">
        <v>43</v>
      </c>
      <c r="H19" s="31" t="s">
        <v>60</v>
      </c>
      <c r="I19" s="34">
        <v>1</v>
      </c>
      <c r="J19" s="34">
        <v>3</v>
      </c>
      <c r="K19" s="35">
        <v>32150</v>
      </c>
      <c r="L19" s="35">
        <v>1111</v>
      </c>
      <c r="M19" s="36" t="e">
        <f t="shared" si="0"/>
        <v>#DIV/0!</v>
      </c>
      <c r="N19" s="35"/>
      <c r="O19" s="35">
        <v>46560</v>
      </c>
      <c r="P19" s="35">
        <v>1677</v>
      </c>
      <c r="Q19" s="37"/>
      <c r="R19" s="35">
        <f t="shared" si="1"/>
        <v>46560</v>
      </c>
      <c r="S19" s="38"/>
      <c r="T19" s="39">
        <f t="shared" si="2"/>
        <v>1677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92</v>
      </c>
      <c r="G20" s="31" t="s">
        <v>43</v>
      </c>
      <c r="H20" s="31" t="s">
        <v>36</v>
      </c>
      <c r="I20" s="34">
        <v>5</v>
      </c>
      <c r="J20" s="34">
        <v>5</v>
      </c>
      <c r="K20" s="55">
        <v>33188</v>
      </c>
      <c r="L20" s="55">
        <v>1069</v>
      </c>
      <c r="M20" s="36">
        <f t="shared" si="0"/>
        <v>-0.027216702853257835</v>
      </c>
      <c r="N20" s="35">
        <v>45597</v>
      </c>
      <c r="O20" s="35">
        <v>44356</v>
      </c>
      <c r="P20" s="35">
        <v>1505</v>
      </c>
      <c r="Q20" s="37">
        <v>342329</v>
      </c>
      <c r="R20" s="35">
        <f t="shared" si="1"/>
        <v>386685</v>
      </c>
      <c r="S20" s="38">
        <v>11827</v>
      </c>
      <c r="T20" s="39">
        <f t="shared" si="2"/>
        <v>13332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105</v>
      </c>
      <c r="G21" s="31" t="s">
        <v>43</v>
      </c>
      <c r="H21" s="31" t="s">
        <v>106</v>
      </c>
      <c r="I21" s="34">
        <v>3</v>
      </c>
      <c r="J21" s="34">
        <v>11</v>
      </c>
      <c r="K21" s="35">
        <v>34301</v>
      </c>
      <c r="L21" s="35">
        <v>902</v>
      </c>
      <c r="M21" s="36">
        <f t="shared" si="0"/>
        <v>-0.538915432119983</v>
      </c>
      <c r="N21" s="35">
        <v>87279</v>
      </c>
      <c r="O21" s="35">
        <v>40243</v>
      </c>
      <c r="P21" s="35">
        <v>1078</v>
      </c>
      <c r="Q21" s="37">
        <v>221403</v>
      </c>
      <c r="R21" s="35">
        <f t="shared" si="1"/>
        <v>261646</v>
      </c>
      <c r="S21" s="38">
        <v>5758</v>
      </c>
      <c r="T21" s="39">
        <f t="shared" si="2"/>
        <v>6836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37</v>
      </c>
      <c r="G22" s="44" t="s">
        <v>38</v>
      </c>
      <c r="H22" s="31" t="s">
        <v>36</v>
      </c>
      <c r="I22" s="34">
        <v>11</v>
      </c>
      <c r="J22" s="34">
        <v>13</v>
      </c>
      <c r="K22" s="35">
        <v>30041</v>
      </c>
      <c r="L22" s="35">
        <v>1382</v>
      </c>
      <c r="M22" s="36">
        <f t="shared" si="0"/>
        <v>-0.3915100928965566</v>
      </c>
      <c r="N22" s="35">
        <v>57268</v>
      </c>
      <c r="O22" s="35">
        <v>34847</v>
      </c>
      <c r="P22" s="35">
        <v>1615</v>
      </c>
      <c r="Q22" s="37">
        <v>2377677</v>
      </c>
      <c r="R22" s="35">
        <f t="shared" si="1"/>
        <v>2412524</v>
      </c>
      <c r="S22" s="38">
        <v>95526</v>
      </c>
      <c r="T22" s="39">
        <f t="shared" si="2"/>
        <v>97141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41</v>
      </c>
      <c r="G23" s="44" t="s">
        <v>40</v>
      </c>
      <c r="H23" s="31" t="s">
        <v>36</v>
      </c>
      <c r="I23" s="34">
        <v>14</v>
      </c>
      <c r="J23" s="34">
        <v>10</v>
      </c>
      <c r="K23" s="35">
        <v>29882</v>
      </c>
      <c r="L23" s="35">
        <v>951</v>
      </c>
      <c r="M23" s="36">
        <f t="shared" si="0"/>
        <v>-0.37184559756166824</v>
      </c>
      <c r="N23" s="35">
        <v>52823</v>
      </c>
      <c r="O23" s="35">
        <v>33181</v>
      </c>
      <c r="P23" s="35">
        <v>1060</v>
      </c>
      <c r="Q23" s="37">
        <v>3699351.56</v>
      </c>
      <c r="R23" s="35">
        <f t="shared" si="1"/>
        <v>3732532.56</v>
      </c>
      <c r="S23" s="38">
        <v>116167</v>
      </c>
      <c r="T23" s="39">
        <f t="shared" si="2"/>
        <v>117227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14</v>
      </c>
      <c r="F24" s="31" t="s">
        <v>70</v>
      </c>
      <c r="G24" s="44" t="s">
        <v>43</v>
      </c>
      <c r="H24" s="31" t="s">
        <v>36</v>
      </c>
      <c r="I24" s="34">
        <v>9</v>
      </c>
      <c r="J24" s="34">
        <v>9</v>
      </c>
      <c r="K24" s="55">
        <v>25880</v>
      </c>
      <c r="L24" s="55">
        <v>1075</v>
      </c>
      <c r="M24" s="36">
        <f t="shared" si="0"/>
        <v>-0.10632322487305323</v>
      </c>
      <c r="N24" s="35">
        <v>35251</v>
      </c>
      <c r="O24" s="35">
        <v>31503</v>
      </c>
      <c r="P24" s="35">
        <v>1348</v>
      </c>
      <c r="Q24" s="37">
        <v>377858</v>
      </c>
      <c r="R24" s="35">
        <f t="shared" si="1"/>
        <v>409361</v>
      </c>
      <c r="S24" s="38">
        <v>15929</v>
      </c>
      <c r="T24" s="39">
        <f t="shared" si="2"/>
        <v>17277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99</v>
      </c>
      <c r="G25" s="44" t="s">
        <v>49</v>
      </c>
      <c r="H25" s="31" t="s">
        <v>50</v>
      </c>
      <c r="I25" s="34">
        <v>4</v>
      </c>
      <c r="J25" s="34">
        <v>8</v>
      </c>
      <c r="K25" s="35">
        <v>16940</v>
      </c>
      <c r="L25" s="35">
        <v>569</v>
      </c>
      <c r="M25" s="36">
        <f t="shared" si="0"/>
        <v>-0.49087065154718434</v>
      </c>
      <c r="N25" s="35">
        <v>46827</v>
      </c>
      <c r="O25" s="35">
        <v>23841</v>
      </c>
      <c r="P25" s="35">
        <v>873</v>
      </c>
      <c r="Q25" s="37">
        <v>497870</v>
      </c>
      <c r="R25" s="35">
        <f t="shared" si="1"/>
        <v>521711</v>
      </c>
      <c r="S25" s="38">
        <v>18464</v>
      </c>
      <c r="T25" s="39">
        <f t="shared" si="2"/>
        <v>19337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13</v>
      </c>
      <c r="F26" s="31" t="s">
        <v>94</v>
      </c>
      <c r="G26" s="44" t="s">
        <v>54</v>
      </c>
      <c r="H26" s="31" t="s">
        <v>44</v>
      </c>
      <c r="I26" s="34">
        <v>5</v>
      </c>
      <c r="J26" s="34">
        <v>8</v>
      </c>
      <c r="K26" s="55">
        <v>11159</v>
      </c>
      <c r="L26" s="55">
        <v>439</v>
      </c>
      <c r="M26" s="36">
        <f t="shared" si="0"/>
        <v>-0.47148163433759804</v>
      </c>
      <c r="N26" s="35">
        <v>36345</v>
      </c>
      <c r="O26" s="35">
        <v>19209</v>
      </c>
      <c r="P26" s="35">
        <v>822</v>
      </c>
      <c r="Q26" s="37">
        <v>157754</v>
      </c>
      <c r="R26" s="35">
        <f t="shared" si="1"/>
        <v>176963</v>
      </c>
      <c r="S26" s="38">
        <v>6253</v>
      </c>
      <c r="T26" s="39">
        <f t="shared" si="2"/>
        <v>7075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93</v>
      </c>
      <c r="G27" s="44" t="s">
        <v>38</v>
      </c>
      <c r="H27" s="31" t="s">
        <v>36</v>
      </c>
      <c r="I27" s="34">
        <v>5</v>
      </c>
      <c r="J27" s="34">
        <v>5</v>
      </c>
      <c r="K27" s="55">
        <v>13491</v>
      </c>
      <c r="L27" s="55">
        <v>474</v>
      </c>
      <c r="M27" s="36">
        <f t="shared" si="0"/>
        <v>-0.22696260854155592</v>
      </c>
      <c r="N27" s="35">
        <v>22572</v>
      </c>
      <c r="O27" s="35">
        <v>17449</v>
      </c>
      <c r="P27" s="35">
        <v>643</v>
      </c>
      <c r="Q27" s="37">
        <v>236484</v>
      </c>
      <c r="R27" s="35">
        <f t="shared" si="1"/>
        <v>253933</v>
      </c>
      <c r="S27" s="38">
        <v>8759</v>
      </c>
      <c r="T27" s="39">
        <f t="shared" si="2"/>
        <v>9402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17</v>
      </c>
      <c r="F28" s="31" t="s">
        <v>88</v>
      </c>
      <c r="G28" s="44" t="s">
        <v>43</v>
      </c>
      <c r="H28" s="31" t="s">
        <v>60</v>
      </c>
      <c r="I28" s="34">
        <v>6</v>
      </c>
      <c r="J28" s="34">
        <v>4</v>
      </c>
      <c r="K28" s="55">
        <v>14683</v>
      </c>
      <c r="L28" s="55">
        <v>508</v>
      </c>
      <c r="M28" s="36">
        <f t="shared" si="0"/>
        <v>-0.15442378422558234</v>
      </c>
      <c r="N28" s="35">
        <v>19576</v>
      </c>
      <c r="O28" s="35">
        <v>16553</v>
      </c>
      <c r="P28" s="35">
        <v>652</v>
      </c>
      <c r="Q28" s="37">
        <v>208652</v>
      </c>
      <c r="R28" s="35">
        <f t="shared" si="1"/>
        <v>225205</v>
      </c>
      <c r="S28" s="38">
        <v>7672</v>
      </c>
      <c r="T28" s="39">
        <f t="shared" si="2"/>
        <v>8324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19</v>
      </c>
      <c r="F29" s="31" t="s">
        <v>63</v>
      </c>
      <c r="G29" s="44" t="s">
        <v>49</v>
      </c>
      <c r="H29" s="31" t="s">
        <v>50</v>
      </c>
      <c r="I29" s="34">
        <v>10</v>
      </c>
      <c r="J29" s="34">
        <v>5</v>
      </c>
      <c r="K29" s="55">
        <v>10565</v>
      </c>
      <c r="L29" s="55">
        <v>479</v>
      </c>
      <c r="M29" s="36">
        <f t="shared" si="0"/>
        <v>-0.12726118692478583</v>
      </c>
      <c r="N29" s="35">
        <v>15755</v>
      </c>
      <c r="O29" s="35">
        <v>13750</v>
      </c>
      <c r="P29" s="35">
        <v>608</v>
      </c>
      <c r="Q29" s="37">
        <v>1926397</v>
      </c>
      <c r="R29" s="35">
        <f t="shared" si="1"/>
        <v>1940147</v>
      </c>
      <c r="S29" s="38">
        <v>66992</v>
      </c>
      <c r="T29" s="39">
        <f t="shared" si="2"/>
        <v>67600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86</v>
      </c>
      <c r="G30" s="44" t="s">
        <v>43</v>
      </c>
      <c r="H30" s="31" t="s">
        <v>36</v>
      </c>
      <c r="I30" s="34">
        <v>6</v>
      </c>
      <c r="J30" s="34">
        <v>4</v>
      </c>
      <c r="K30" s="55">
        <v>7230</v>
      </c>
      <c r="L30" s="55">
        <v>250</v>
      </c>
      <c r="M30" s="36">
        <f t="shared" si="0"/>
        <v>-0.4583353793272772</v>
      </c>
      <c r="N30" s="35">
        <v>20365</v>
      </c>
      <c r="O30" s="35">
        <v>11031</v>
      </c>
      <c r="P30" s="35">
        <v>427</v>
      </c>
      <c r="Q30" s="37">
        <v>475241</v>
      </c>
      <c r="R30" s="35">
        <f t="shared" si="1"/>
        <v>486272</v>
      </c>
      <c r="S30" s="38">
        <v>17275</v>
      </c>
      <c r="T30" s="39">
        <f t="shared" si="2"/>
        <v>17702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87</v>
      </c>
      <c r="G31" s="44" t="s">
        <v>57</v>
      </c>
      <c r="H31" s="31" t="s">
        <v>50</v>
      </c>
      <c r="I31" s="34">
        <v>6</v>
      </c>
      <c r="J31" s="34">
        <v>8</v>
      </c>
      <c r="K31" s="55">
        <v>6556</v>
      </c>
      <c r="L31" s="55">
        <v>303</v>
      </c>
      <c r="M31" s="36">
        <f t="shared" si="0"/>
        <v>-0.5477241129178505</v>
      </c>
      <c r="N31" s="35">
        <v>16543</v>
      </c>
      <c r="O31" s="35">
        <v>7482</v>
      </c>
      <c r="P31" s="35">
        <v>347</v>
      </c>
      <c r="Q31" s="37">
        <v>202703</v>
      </c>
      <c r="R31" s="35">
        <f t="shared" si="1"/>
        <v>210185</v>
      </c>
      <c r="S31" s="38">
        <v>8337</v>
      </c>
      <c r="T31" s="39">
        <f t="shared" si="2"/>
        <v>8684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112</v>
      </c>
      <c r="G32" s="44" t="s">
        <v>43</v>
      </c>
      <c r="H32" s="31" t="s">
        <v>36</v>
      </c>
      <c r="I32" s="34">
        <v>2</v>
      </c>
      <c r="J32" s="34">
        <v>4</v>
      </c>
      <c r="K32" s="55">
        <v>3760</v>
      </c>
      <c r="L32" s="55">
        <v>119</v>
      </c>
      <c r="M32" s="36">
        <f t="shared" si="0"/>
        <v>-0.38238764346240484</v>
      </c>
      <c r="N32" s="35">
        <v>9323</v>
      </c>
      <c r="O32" s="35">
        <v>5758</v>
      </c>
      <c r="P32" s="35">
        <v>203</v>
      </c>
      <c r="Q32" s="37">
        <v>9323</v>
      </c>
      <c r="R32" s="35">
        <f t="shared" si="1"/>
        <v>15081</v>
      </c>
      <c r="S32" s="38">
        <v>371</v>
      </c>
      <c r="T32" s="39">
        <f t="shared" si="2"/>
        <v>574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22</v>
      </c>
      <c r="F33" s="31" t="s">
        <v>113</v>
      </c>
      <c r="G33" s="44" t="s">
        <v>43</v>
      </c>
      <c r="H33" s="31" t="s">
        <v>60</v>
      </c>
      <c r="I33" s="34">
        <v>2</v>
      </c>
      <c r="J33" s="34">
        <v>3</v>
      </c>
      <c r="K33" s="55">
        <v>2042</v>
      </c>
      <c r="L33" s="55">
        <v>98</v>
      </c>
      <c r="M33" s="36">
        <f t="shared" si="0"/>
        <v>-0.3310613437195715</v>
      </c>
      <c r="N33" s="35">
        <v>6162</v>
      </c>
      <c r="O33" s="35">
        <v>4122</v>
      </c>
      <c r="P33" s="35">
        <v>206</v>
      </c>
      <c r="Q33" s="37">
        <v>6162</v>
      </c>
      <c r="R33" s="35">
        <f t="shared" si="1"/>
        <v>10284</v>
      </c>
      <c r="S33" s="38">
        <v>305</v>
      </c>
      <c r="T33" s="39">
        <f t="shared" si="2"/>
        <v>511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1241643</v>
      </c>
      <c r="L34" s="48">
        <f>SUM(L10:L33)</f>
        <v>39733</v>
      </c>
      <c r="M34" s="49">
        <f t="shared" si="0"/>
        <v>-0.24366623652513408</v>
      </c>
      <c r="N34" s="48">
        <f>SUM(N10:N33)</f>
        <v>2124882</v>
      </c>
      <c r="O34" s="48">
        <f aca="true" t="shared" si="3" ref="O34:T34">SUM(O10:O33)</f>
        <v>1607120</v>
      </c>
      <c r="P34" s="48">
        <f t="shared" si="3"/>
        <v>54940</v>
      </c>
      <c r="Q34" s="48">
        <f t="shared" si="3"/>
        <v>17911633.86</v>
      </c>
      <c r="R34" s="48">
        <f t="shared" si="3"/>
        <v>19518753.86</v>
      </c>
      <c r="S34" s="48">
        <f t="shared" si="3"/>
        <v>620018</v>
      </c>
      <c r="T34" s="48">
        <f t="shared" si="3"/>
        <v>674958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2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108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109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9</v>
      </c>
      <c r="N4" s="22" t="s">
        <v>7</v>
      </c>
      <c r="Q4" s="22"/>
      <c r="R4" s="2" t="s">
        <v>8</v>
      </c>
      <c r="S4" s="2"/>
      <c r="T4" s="23">
        <v>40969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110</v>
      </c>
      <c r="G10" s="31" t="s">
        <v>38</v>
      </c>
      <c r="H10" s="31" t="s">
        <v>36</v>
      </c>
      <c r="I10" s="34">
        <v>1</v>
      </c>
      <c r="J10" s="34">
        <v>13</v>
      </c>
      <c r="K10" s="55">
        <v>469770</v>
      </c>
      <c r="L10" s="55">
        <v>14504</v>
      </c>
      <c r="M10" s="36" t="e">
        <f aca="true" t="shared" si="0" ref="M10:M34">O10/N10-100%</f>
        <v>#DIV/0!</v>
      </c>
      <c r="N10" s="35"/>
      <c r="O10" s="35">
        <v>551618</v>
      </c>
      <c r="P10" s="35">
        <v>18062</v>
      </c>
      <c r="Q10" s="37"/>
      <c r="R10" s="35">
        <f aca="true" t="shared" si="1" ref="R10:R33">O10+Q10</f>
        <v>551618</v>
      </c>
      <c r="S10" s="38"/>
      <c r="T10" s="39">
        <f aca="true" t="shared" si="2" ref="T10:T33">S10+P10</f>
        <v>18062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104</v>
      </c>
      <c r="G11" s="31" t="s">
        <v>43</v>
      </c>
      <c r="H11" s="31" t="s">
        <v>36</v>
      </c>
      <c r="I11" s="34">
        <v>2</v>
      </c>
      <c r="J11" s="34">
        <v>14</v>
      </c>
      <c r="K11" s="35">
        <v>250259</v>
      </c>
      <c r="L11" s="35">
        <v>8775</v>
      </c>
      <c r="M11" s="36">
        <f t="shared" si="0"/>
        <v>-0.11982238385116084</v>
      </c>
      <c r="N11" s="35">
        <v>379470</v>
      </c>
      <c r="O11" s="35">
        <v>334001</v>
      </c>
      <c r="P11" s="35">
        <v>12029</v>
      </c>
      <c r="Q11" s="37">
        <v>379470</v>
      </c>
      <c r="R11" s="35">
        <f t="shared" si="1"/>
        <v>713471</v>
      </c>
      <c r="S11" s="38">
        <v>12819</v>
      </c>
      <c r="T11" s="39">
        <f t="shared" si="2"/>
        <v>24848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97</v>
      </c>
      <c r="G12" s="31" t="s">
        <v>35</v>
      </c>
      <c r="H12" s="31" t="s">
        <v>36</v>
      </c>
      <c r="I12" s="34">
        <v>3</v>
      </c>
      <c r="J12" s="34">
        <v>13</v>
      </c>
      <c r="K12" s="35">
        <v>174040</v>
      </c>
      <c r="L12" s="35">
        <v>4451</v>
      </c>
      <c r="M12" s="36">
        <f t="shared" si="0"/>
        <v>-0.24606340171464647</v>
      </c>
      <c r="N12" s="35">
        <v>283557</v>
      </c>
      <c r="O12" s="35">
        <v>213784</v>
      </c>
      <c r="P12" s="35">
        <v>5676</v>
      </c>
      <c r="Q12" s="37">
        <v>640689</v>
      </c>
      <c r="R12" s="35">
        <f t="shared" si="1"/>
        <v>854473</v>
      </c>
      <c r="S12" s="38">
        <v>17169</v>
      </c>
      <c r="T12" s="39">
        <f t="shared" si="2"/>
        <v>22845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42</v>
      </c>
      <c r="G13" s="31" t="s">
        <v>43</v>
      </c>
      <c r="H13" s="31" t="s">
        <v>44</v>
      </c>
      <c r="I13" s="34">
        <v>11</v>
      </c>
      <c r="J13" s="34">
        <v>14</v>
      </c>
      <c r="K13" s="35">
        <v>165286</v>
      </c>
      <c r="L13" s="35">
        <v>5400</v>
      </c>
      <c r="M13" s="36">
        <f t="shared" si="0"/>
        <v>-0.1592758028493796</v>
      </c>
      <c r="N13" s="35">
        <v>248054</v>
      </c>
      <c r="O13" s="35">
        <v>208545</v>
      </c>
      <c r="P13" s="35">
        <v>7412</v>
      </c>
      <c r="Q13" s="37">
        <v>3790167.3</v>
      </c>
      <c r="R13" s="35">
        <f t="shared" si="1"/>
        <v>3998712.3</v>
      </c>
      <c r="S13" s="38">
        <v>133714</v>
      </c>
      <c r="T13" s="39">
        <f t="shared" si="2"/>
        <v>141126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111</v>
      </c>
      <c r="G14" s="31" t="s">
        <v>38</v>
      </c>
      <c r="H14" s="31" t="s">
        <v>36</v>
      </c>
      <c r="I14" s="34">
        <v>1</v>
      </c>
      <c r="J14" s="34">
        <v>9</v>
      </c>
      <c r="K14" s="55">
        <v>104649</v>
      </c>
      <c r="L14" s="55">
        <v>3616</v>
      </c>
      <c r="M14" s="36" t="e">
        <f t="shared" si="0"/>
        <v>#DIV/0!</v>
      </c>
      <c r="N14" s="35"/>
      <c r="O14" s="35">
        <v>160279</v>
      </c>
      <c r="P14" s="35">
        <v>6151</v>
      </c>
      <c r="Q14" s="37"/>
      <c r="R14" s="35">
        <f t="shared" si="1"/>
        <v>160279</v>
      </c>
      <c r="S14" s="38"/>
      <c r="T14" s="39">
        <f t="shared" si="2"/>
        <v>6151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100</v>
      </c>
      <c r="G15" s="31" t="s">
        <v>52</v>
      </c>
      <c r="H15" s="31" t="s">
        <v>36</v>
      </c>
      <c r="I15" s="34">
        <v>3</v>
      </c>
      <c r="J15" s="34">
        <v>7</v>
      </c>
      <c r="K15" s="35">
        <v>81391</v>
      </c>
      <c r="L15" s="35">
        <v>2616</v>
      </c>
      <c r="M15" s="36">
        <f t="shared" si="0"/>
        <v>-0.28074608573513815</v>
      </c>
      <c r="N15" s="35">
        <v>145238</v>
      </c>
      <c r="O15" s="35">
        <v>104463</v>
      </c>
      <c r="P15" s="35">
        <v>3596</v>
      </c>
      <c r="Q15" s="37">
        <v>346063</v>
      </c>
      <c r="R15" s="35">
        <f t="shared" si="1"/>
        <v>450526</v>
      </c>
      <c r="S15" s="38">
        <v>12573</v>
      </c>
      <c r="T15" s="39">
        <f t="shared" si="2"/>
        <v>16169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105</v>
      </c>
      <c r="G16" s="31" t="s">
        <v>43</v>
      </c>
      <c r="H16" s="31" t="s">
        <v>106</v>
      </c>
      <c r="I16" s="34">
        <v>2</v>
      </c>
      <c r="J16" s="34">
        <v>11</v>
      </c>
      <c r="K16" s="35">
        <v>63896</v>
      </c>
      <c r="L16" s="35">
        <v>1605</v>
      </c>
      <c r="M16" s="36">
        <f t="shared" si="0"/>
        <v>-0.3492663505412902</v>
      </c>
      <c r="N16" s="35">
        <v>134124</v>
      </c>
      <c r="O16" s="35">
        <v>87279</v>
      </c>
      <c r="P16" s="35">
        <v>2246</v>
      </c>
      <c r="Q16" s="37">
        <v>134124</v>
      </c>
      <c r="R16" s="35">
        <f t="shared" si="1"/>
        <v>221403</v>
      </c>
      <c r="S16" s="38">
        <v>3512</v>
      </c>
      <c r="T16" s="39">
        <f t="shared" si="2"/>
        <v>5758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98</v>
      </c>
      <c r="G17" s="31" t="s">
        <v>38</v>
      </c>
      <c r="H17" s="31" t="s">
        <v>36</v>
      </c>
      <c r="I17" s="43">
        <v>3</v>
      </c>
      <c r="J17" s="34">
        <v>13</v>
      </c>
      <c r="K17" s="35">
        <v>67487</v>
      </c>
      <c r="L17" s="35">
        <v>1725</v>
      </c>
      <c r="M17" s="36">
        <f t="shared" si="0"/>
        <v>-0.3990519911917292</v>
      </c>
      <c r="N17" s="35">
        <v>133965</v>
      </c>
      <c r="O17" s="35">
        <v>80506</v>
      </c>
      <c r="P17" s="35">
        <v>2091</v>
      </c>
      <c r="Q17" s="37">
        <v>362844</v>
      </c>
      <c r="R17" s="35">
        <f t="shared" si="1"/>
        <v>443350</v>
      </c>
      <c r="S17" s="38">
        <v>9091</v>
      </c>
      <c r="T17" s="39">
        <f t="shared" si="2"/>
        <v>11182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37</v>
      </c>
      <c r="G18" s="31" t="s">
        <v>38</v>
      </c>
      <c r="H18" s="31" t="s">
        <v>36</v>
      </c>
      <c r="I18" s="43">
        <v>10</v>
      </c>
      <c r="J18" s="34">
        <v>14</v>
      </c>
      <c r="K18" s="35">
        <v>45951</v>
      </c>
      <c r="L18" s="35">
        <v>2093</v>
      </c>
      <c r="M18" s="36">
        <f t="shared" si="0"/>
        <v>-0.026815756381062483</v>
      </c>
      <c r="N18" s="35">
        <v>58846</v>
      </c>
      <c r="O18" s="35">
        <v>57268</v>
      </c>
      <c r="P18" s="35">
        <v>2981</v>
      </c>
      <c r="Q18" s="37">
        <v>2320409</v>
      </c>
      <c r="R18" s="35">
        <f t="shared" si="1"/>
        <v>2377677</v>
      </c>
      <c r="S18" s="38">
        <v>92545</v>
      </c>
      <c r="T18" s="39">
        <f t="shared" si="2"/>
        <v>95526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41</v>
      </c>
      <c r="G19" s="31" t="s">
        <v>40</v>
      </c>
      <c r="H19" s="31" t="s">
        <v>36</v>
      </c>
      <c r="I19" s="34">
        <v>13</v>
      </c>
      <c r="J19" s="34">
        <v>16</v>
      </c>
      <c r="K19" s="35">
        <v>36414</v>
      </c>
      <c r="L19" s="35">
        <v>1077</v>
      </c>
      <c r="M19" s="36">
        <f t="shared" si="0"/>
        <v>0.16674029244157795</v>
      </c>
      <c r="N19" s="35">
        <v>45274</v>
      </c>
      <c r="O19" s="35">
        <v>52823</v>
      </c>
      <c r="P19" s="35">
        <v>1788</v>
      </c>
      <c r="Q19" s="37">
        <v>3646528.56</v>
      </c>
      <c r="R19" s="35">
        <f t="shared" si="1"/>
        <v>3699351.56</v>
      </c>
      <c r="S19" s="38">
        <v>114379</v>
      </c>
      <c r="T19" s="39">
        <f t="shared" si="2"/>
        <v>116167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5</v>
      </c>
      <c r="F20" s="31" t="s">
        <v>99</v>
      </c>
      <c r="G20" s="31" t="s">
        <v>49</v>
      </c>
      <c r="H20" s="31" t="s">
        <v>50</v>
      </c>
      <c r="I20" s="34">
        <v>3</v>
      </c>
      <c r="J20" s="34">
        <v>13</v>
      </c>
      <c r="K20" s="35">
        <v>37926</v>
      </c>
      <c r="L20" s="35">
        <v>1310</v>
      </c>
      <c r="M20" s="36">
        <f t="shared" si="0"/>
        <v>-0.6632265581174575</v>
      </c>
      <c r="N20" s="35">
        <v>139046</v>
      </c>
      <c r="O20" s="35">
        <v>46827</v>
      </c>
      <c r="P20" s="35">
        <v>1725</v>
      </c>
      <c r="Q20" s="37">
        <v>451043</v>
      </c>
      <c r="R20" s="35">
        <f t="shared" si="1"/>
        <v>497870</v>
      </c>
      <c r="S20" s="38">
        <v>16739</v>
      </c>
      <c r="T20" s="39">
        <f t="shared" si="2"/>
        <v>18464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92</v>
      </c>
      <c r="G21" s="31" t="s">
        <v>43</v>
      </c>
      <c r="H21" s="31" t="s">
        <v>36</v>
      </c>
      <c r="I21" s="34">
        <v>4</v>
      </c>
      <c r="J21" s="34">
        <v>11</v>
      </c>
      <c r="K21" s="55">
        <v>34810</v>
      </c>
      <c r="L21" s="55">
        <v>1105</v>
      </c>
      <c r="M21" s="36">
        <f t="shared" si="0"/>
        <v>-0.38361608651571477</v>
      </c>
      <c r="N21" s="35">
        <v>73975</v>
      </c>
      <c r="O21" s="35">
        <v>45597</v>
      </c>
      <c r="P21" s="35">
        <v>1524</v>
      </c>
      <c r="Q21" s="37">
        <v>296732</v>
      </c>
      <c r="R21" s="35">
        <f t="shared" si="1"/>
        <v>342329</v>
      </c>
      <c r="S21" s="38">
        <v>10303</v>
      </c>
      <c r="T21" s="39">
        <f t="shared" si="2"/>
        <v>11827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94</v>
      </c>
      <c r="G22" s="44" t="s">
        <v>54</v>
      </c>
      <c r="H22" s="31" t="s">
        <v>44</v>
      </c>
      <c r="I22" s="34">
        <v>4</v>
      </c>
      <c r="J22" s="34">
        <v>8</v>
      </c>
      <c r="K22" s="55">
        <v>22998</v>
      </c>
      <c r="L22" s="55">
        <v>927</v>
      </c>
      <c r="M22" s="36">
        <f t="shared" si="0"/>
        <v>0.1882887595631988</v>
      </c>
      <c r="N22" s="35">
        <v>30586</v>
      </c>
      <c r="O22" s="35">
        <v>36345</v>
      </c>
      <c r="P22" s="35">
        <v>1550</v>
      </c>
      <c r="Q22" s="37">
        <v>121409</v>
      </c>
      <c r="R22" s="35">
        <f t="shared" si="1"/>
        <v>157754</v>
      </c>
      <c r="S22" s="38">
        <v>4703</v>
      </c>
      <c r="T22" s="39">
        <f t="shared" si="2"/>
        <v>6253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70</v>
      </c>
      <c r="G23" s="44" t="s">
        <v>43</v>
      </c>
      <c r="H23" s="31" t="s">
        <v>36</v>
      </c>
      <c r="I23" s="34">
        <v>8</v>
      </c>
      <c r="J23" s="34">
        <v>13</v>
      </c>
      <c r="K23" s="55">
        <v>32577</v>
      </c>
      <c r="L23" s="55">
        <v>1366</v>
      </c>
      <c r="M23" s="36">
        <f t="shared" si="0"/>
        <v>-0.04868438807178521</v>
      </c>
      <c r="N23" s="35">
        <v>37055</v>
      </c>
      <c r="O23" s="35">
        <v>35251</v>
      </c>
      <c r="P23" s="35">
        <v>1472</v>
      </c>
      <c r="Q23" s="37">
        <v>342607</v>
      </c>
      <c r="R23" s="35">
        <f t="shared" si="1"/>
        <v>377858</v>
      </c>
      <c r="S23" s="38">
        <v>14457</v>
      </c>
      <c r="T23" s="39">
        <f t="shared" si="2"/>
        <v>15929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93</v>
      </c>
      <c r="G24" s="44" t="s">
        <v>38</v>
      </c>
      <c r="H24" s="31" t="s">
        <v>36</v>
      </c>
      <c r="I24" s="34">
        <v>4</v>
      </c>
      <c r="J24" s="34">
        <v>10</v>
      </c>
      <c r="K24" s="55">
        <v>17415</v>
      </c>
      <c r="L24" s="55">
        <v>606</v>
      </c>
      <c r="M24" s="36">
        <f t="shared" si="0"/>
        <v>-0.37261659903274225</v>
      </c>
      <c r="N24" s="35">
        <v>35978</v>
      </c>
      <c r="O24" s="35">
        <v>22572</v>
      </c>
      <c r="P24" s="35">
        <v>861</v>
      </c>
      <c r="Q24" s="37">
        <v>213912</v>
      </c>
      <c r="R24" s="35">
        <f t="shared" si="1"/>
        <v>236484</v>
      </c>
      <c r="S24" s="38">
        <v>7898</v>
      </c>
      <c r="T24" s="39">
        <f t="shared" si="2"/>
        <v>8759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86</v>
      </c>
      <c r="G25" s="44" t="s">
        <v>43</v>
      </c>
      <c r="H25" s="31" t="s">
        <v>36</v>
      </c>
      <c r="I25" s="34">
        <v>5</v>
      </c>
      <c r="J25" s="34">
        <v>11</v>
      </c>
      <c r="K25" s="55">
        <v>15624</v>
      </c>
      <c r="L25" s="55">
        <v>517</v>
      </c>
      <c r="M25" s="36">
        <f t="shared" si="0"/>
        <v>-0.5179425271031577</v>
      </c>
      <c r="N25" s="35">
        <v>42246</v>
      </c>
      <c r="O25" s="35">
        <v>20365</v>
      </c>
      <c r="P25" s="35">
        <v>718</v>
      </c>
      <c r="Q25" s="37">
        <v>454876</v>
      </c>
      <c r="R25" s="35">
        <f t="shared" si="1"/>
        <v>475241</v>
      </c>
      <c r="S25" s="38">
        <v>16557</v>
      </c>
      <c r="T25" s="39">
        <f t="shared" si="2"/>
        <v>17275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88</v>
      </c>
      <c r="G26" s="44" t="s">
        <v>43</v>
      </c>
      <c r="H26" s="31" t="s">
        <v>60</v>
      </c>
      <c r="I26" s="34">
        <v>5</v>
      </c>
      <c r="J26" s="34">
        <v>5</v>
      </c>
      <c r="K26" s="55">
        <v>15295</v>
      </c>
      <c r="L26" s="55">
        <v>529</v>
      </c>
      <c r="M26" s="36">
        <f t="shared" si="0"/>
        <v>-0.12661729276345146</v>
      </c>
      <c r="N26" s="35">
        <v>22414</v>
      </c>
      <c r="O26" s="35">
        <v>19576</v>
      </c>
      <c r="P26" s="35">
        <v>712</v>
      </c>
      <c r="Q26" s="37">
        <v>189076</v>
      </c>
      <c r="R26" s="35">
        <f t="shared" si="1"/>
        <v>208652</v>
      </c>
      <c r="S26" s="38">
        <v>6960</v>
      </c>
      <c r="T26" s="39">
        <f t="shared" si="2"/>
        <v>7672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16</v>
      </c>
      <c r="F27" s="31" t="s">
        <v>87</v>
      </c>
      <c r="G27" s="44" t="s">
        <v>57</v>
      </c>
      <c r="H27" s="31" t="s">
        <v>50</v>
      </c>
      <c r="I27" s="34">
        <v>5</v>
      </c>
      <c r="J27" s="34">
        <v>9</v>
      </c>
      <c r="K27" s="55">
        <v>14655</v>
      </c>
      <c r="L27" s="55">
        <v>652</v>
      </c>
      <c r="M27" s="36">
        <f t="shared" si="0"/>
        <v>-0.2712334801762114</v>
      </c>
      <c r="N27" s="35">
        <v>22700</v>
      </c>
      <c r="O27" s="35">
        <v>16543</v>
      </c>
      <c r="P27" s="35">
        <v>731</v>
      </c>
      <c r="Q27" s="37">
        <v>186160</v>
      </c>
      <c r="R27" s="35">
        <f t="shared" si="1"/>
        <v>202703</v>
      </c>
      <c r="S27" s="38">
        <v>7606</v>
      </c>
      <c r="T27" s="39">
        <f t="shared" si="2"/>
        <v>8337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63</v>
      </c>
      <c r="G28" s="44" t="s">
        <v>49</v>
      </c>
      <c r="H28" s="31" t="s">
        <v>50</v>
      </c>
      <c r="I28" s="34">
        <v>9</v>
      </c>
      <c r="J28" s="34">
        <v>8</v>
      </c>
      <c r="K28" s="55">
        <v>11840</v>
      </c>
      <c r="L28" s="55">
        <v>436</v>
      </c>
      <c r="M28" s="36">
        <f t="shared" si="0"/>
        <v>-0.462873312423292</v>
      </c>
      <c r="N28" s="35">
        <v>29332</v>
      </c>
      <c r="O28" s="35">
        <v>15755</v>
      </c>
      <c r="P28" s="35">
        <v>597</v>
      </c>
      <c r="Q28" s="37">
        <v>1910642</v>
      </c>
      <c r="R28" s="35">
        <f t="shared" si="1"/>
        <v>1926397</v>
      </c>
      <c r="S28" s="38">
        <v>66395</v>
      </c>
      <c r="T28" s="39">
        <f t="shared" si="2"/>
        <v>66992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22</v>
      </c>
      <c r="F29" s="31" t="s">
        <v>56</v>
      </c>
      <c r="G29" s="44" t="s">
        <v>57</v>
      </c>
      <c r="H29" s="31" t="s">
        <v>50</v>
      </c>
      <c r="I29" s="34">
        <v>11</v>
      </c>
      <c r="J29" s="34">
        <v>8</v>
      </c>
      <c r="K29" s="35">
        <v>4614</v>
      </c>
      <c r="L29" s="35">
        <v>207</v>
      </c>
      <c r="M29" s="36">
        <f t="shared" si="0"/>
        <v>1.2015445469956676</v>
      </c>
      <c r="N29" s="35">
        <v>5309</v>
      </c>
      <c r="O29" s="35">
        <v>11688</v>
      </c>
      <c r="P29" s="35">
        <v>523</v>
      </c>
      <c r="Q29" s="37">
        <v>193600</v>
      </c>
      <c r="R29" s="35">
        <f t="shared" si="1"/>
        <v>205288</v>
      </c>
      <c r="S29" s="38">
        <v>7049</v>
      </c>
      <c r="T29" s="39">
        <f t="shared" si="2"/>
        <v>7572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 t="s">
        <v>33</v>
      </c>
      <c r="F30" s="31" t="s">
        <v>112</v>
      </c>
      <c r="G30" s="44" t="s">
        <v>43</v>
      </c>
      <c r="H30" s="31" t="s">
        <v>36</v>
      </c>
      <c r="I30" s="34">
        <v>1</v>
      </c>
      <c r="J30" s="34">
        <v>4</v>
      </c>
      <c r="K30" s="55">
        <v>5990</v>
      </c>
      <c r="L30" s="55">
        <v>212</v>
      </c>
      <c r="M30" s="36" t="e">
        <f t="shared" si="0"/>
        <v>#DIV/0!</v>
      </c>
      <c r="N30" s="35"/>
      <c r="O30" s="35">
        <v>9323</v>
      </c>
      <c r="P30" s="35">
        <v>371</v>
      </c>
      <c r="Q30" s="37"/>
      <c r="R30" s="35">
        <f t="shared" si="1"/>
        <v>9323</v>
      </c>
      <c r="S30" s="38"/>
      <c r="T30" s="39">
        <f t="shared" si="2"/>
        <v>371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 t="s">
        <v>33</v>
      </c>
      <c r="F31" s="31" t="s">
        <v>113</v>
      </c>
      <c r="G31" s="44" t="s">
        <v>43</v>
      </c>
      <c r="H31" s="31" t="s">
        <v>60</v>
      </c>
      <c r="I31" s="34">
        <v>1</v>
      </c>
      <c r="J31" s="34">
        <v>3</v>
      </c>
      <c r="K31" s="55">
        <v>4035</v>
      </c>
      <c r="L31" s="55">
        <v>189</v>
      </c>
      <c r="M31" s="36" t="e">
        <f t="shared" si="0"/>
        <v>#DIV/0!</v>
      </c>
      <c r="N31" s="35"/>
      <c r="O31" s="35">
        <v>6162</v>
      </c>
      <c r="P31" s="35">
        <v>305</v>
      </c>
      <c r="Q31" s="37"/>
      <c r="R31" s="35">
        <f t="shared" si="1"/>
        <v>6162</v>
      </c>
      <c r="S31" s="38"/>
      <c r="T31" s="39">
        <f t="shared" si="2"/>
        <v>305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69</v>
      </c>
      <c r="G32" s="44" t="s">
        <v>49</v>
      </c>
      <c r="H32" s="31" t="s">
        <v>50</v>
      </c>
      <c r="I32" s="34">
        <v>8</v>
      </c>
      <c r="J32" s="34">
        <v>5</v>
      </c>
      <c r="K32" s="55">
        <v>3314</v>
      </c>
      <c r="L32" s="55">
        <v>145</v>
      </c>
      <c r="M32" s="36">
        <f t="shared" si="0"/>
        <v>-0.26654038695711</v>
      </c>
      <c r="N32" s="35">
        <v>7391</v>
      </c>
      <c r="O32" s="35">
        <v>5421</v>
      </c>
      <c r="P32" s="35">
        <v>264</v>
      </c>
      <c r="Q32" s="37">
        <v>427883</v>
      </c>
      <c r="R32" s="35">
        <f t="shared" si="1"/>
        <v>433304</v>
      </c>
      <c r="S32" s="38">
        <v>15831</v>
      </c>
      <c r="T32" s="39">
        <f t="shared" si="2"/>
        <v>16095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18</v>
      </c>
      <c r="F33" s="31" t="s">
        <v>107</v>
      </c>
      <c r="G33" s="44" t="s">
        <v>43</v>
      </c>
      <c r="H33" s="31" t="s">
        <v>36</v>
      </c>
      <c r="I33" s="34">
        <v>2</v>
      </c>
      <c r="J33" s="34">
        <v>9</v>
      </c>
      <c r="K33" s="35">
        <v>3819</v>
      </c>
      <c r="L33" s="35">
        <v>141</v>
      </c>
      <c r="M33" s="36">
        <f t="shared" si="0"/>
        <v>-0.7376066024759285</v>
      </c>
      <c r="N33" s="35">
        <v>18175</v>
      </c>
      <c r="O33" s="35">
        <v>4769</v>
      </c>
      <c r="P33" s="35">
        <v>186</v>
      </c>
      <c r="Q33" s="37">
        <v>18175</v>
      </c>
      <c r="R33" s="35">
        <f t="shared" si="1"/>
        <v>22944</v>
      </c>
      <c r="S33" s="38">
        <v>684</v>
      </c>
      <c r="T33" s="39">
        <f t="shared" si="2"/>
        <v>870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1684055</v>
      </c>
      <c r="L34" s="48">
        <f>SUM(L10:L33)</f>
        <v>54204</v>
      </c>
      <c r="M34" s="49">
        <f t="shared" si="0"/>
        <v>0.134210547171157</v>
      </c>
      <c r="N34" s="48">
        <f>SUM(N10:N33)</f>
        <v>1892735</v>
      </c>
      <c r="O34" s="48">
        <f aca="true" t="shared" si="3" ref="O34:T34">SUM(O10:O33)</f>
        <v>2146760</v>
      </c>
      <c r="P34" s="48">
        <f t="shared" si="3"/>
        <v>73571</v>
      </c>
      <c r="Q34" s="48">
        <f t="shared" si="3"/>
        <v>16426409.86</v>
      </c>
      <c r="R34" s="48">
        <f t="shared" si="3"/>
        <v>18573169.86</v>
      </c>
      <c r="S34" s="48">
        <f t="shared" si="3"/>
        <v>570984</v>
      </c>
      <c r="T34" s="48">
        <f t="shared" si="3"/>
        <v>644555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102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103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8</v>
      </c>
      <c r="N4" s="22" t="s">
        <v>7</v>
      </c>
      <c r="Q4" s="22"/>
      <c r="R4" s="2" t="s">
        <v>8</v>
      </c>
      <c r="S4" s="2"/>
      <c r="T4" s="23">
        <v>40962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104</v>
      </c>
      <c r="G10" s="31" t="s">
        <v>43</v>
      </c>
      <c r="H10" s="31" t="s">
        <v>36</v>
      </c>
      <c r="I10" s="34">
        <v>1</v>
      </c>
      <c r="J10" s="34">
        <v>14</v>
      </c>
      <c r="K10" s="35">
        <v>237359</v>
      </c>
      <c r="L10" s="35">
        <v>7251</v>
      </c>
      <c r="M10" s="36" t="e">
        <f aca="true" t="shared" si="0" ref="M10:M33">O10/N10-100%</f>
        <v>#DIV/0!</v>
      </c>
      <c r="N10" s="35"/>
      <c r="O10" s="35">
        <v>379470</v>
      </c>
      <c r="P10" s="35">
        <v>12819</v>
      </c>
      <c r="Q10" s="37"/>
      <c r="R10" s="35">
        <f aca="true" t="shared" si="1" ref="R10:R32">O10+Q10</f>
        <v>379470</v>
      </c>
      <c r="S10" s="38"/>
      <c r="T10" s="39">
        <f aca="true" t="shared" si="2" ref="T10:T32">S10+P10</f>
        <v>12819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97</v>
      </c>
      <c r="G11" s="31" t="s">
        <v>35</v>
      </c>
      <c r="H11" s="31" t="s">
        <v>36</v>
      </c>
      <c r="I11" s="34">
        <v>2</v>
      </c>
      <c r="J11" s="34">
        <v>13</v>
      </c>
      <c r="K11" s="35">
        <v>236930</v>
      </c>
      <c r="L11" s="35">
        <v>6151</v>
      </c>
      <c r="M11" s="36">
        <f t="shared" si="0"/>
        <v>-0.206016262894392</v>
      </c>
      <c r="N11" s="35">
        <v>357132</v>
      </c>
      <c r="O11" s="35">
        <v>283557</v>
      </c>
      <c r="P11" s="35">
        <v>7523</v>
      </c>
      <c r="Q11" s="37">
        <v>357132</v>
      </c>
      <c r="R11" s="35">
        <f t="shared" si="1"/>
        <v>640689</v>
      </c>
      <c r="S11" s="38">
        <v>9646</v>
      </c>
      <c r="T11" s="39">
        <f t="shared" si="2"/>
        <v>17169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42</v>
      </c>
      <c r="G12" s="31" t="s">
        <v>43</v>
      </c>
      <c r="H12" s="31" t="s">
        <v>44</v>
      </c>
      <c r="I12" s="34">
        <v>10</v>
      </c>
      <c r="J12" s="34">
        <v>14</v>
      </c>
      <c r="K12" s="35">
        <v>154344</v>
      </c>
      <c r="L12" s="35">
        <v>5072</v>
      </c>
      <c r="M12" s="36">
        <f t="shared" si="0"/>
        <v>-0.02752142515505307</v>
      </c>
      <c r="N12" s="35">
        <v>255074</v>
      </c>
      <c r="O12" s="35">
        <v>248054</v>
      </c>
      <c r="P12" s="35">
        <v>8896</v>
      </c>
      <c r="Q12" s="37">
        <v>3542113.3</v>
      </c>
      <c r="R12" s="35">
        <f t="shared" si="1"/>
        <v>3790167.3</v>
      </c>
      <c r="S12" s="38">
        <v>124818</v>
      </c>
      <c r="T12" s="39">
        <f t="shared" si="2"/>
        <v>133714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100</v>
      </c>
      <c r="G13" s="31" t="s">
        <v>52</v>
      </c>
      <c r="H13" s="31" t="s">
        <v>36</v>
      </c>
      <c r="I13" s="34">
        <v>2</v>
      </c>
      <c r="J13" s="34">
        <v>7</v>
      </c>
      <c r="K13" s="35">
        <v>111027</v>
      </c>
      <c r="L13" s="35">
        <v>3669</v>
      </c>
      <c r="M13" s="36">
        <f t="shared" si="0"/>
        <v>-0.2767932279347691</v>
      </c>
      <c r="N13" s="35">
        <v>200825</v>
      </c>
      <c r="O13" s="35">
        <v>145238</v>
      </c>
      <c r="P13" s="35">
        <v>5391</v>
      </c>
      <c r="Q13" s="37">
        <v>200825</v>
      </c>
      <c r="R13" s="35">
        <f t="shared" si="1"/>
        <v>346063</v>
      </c>
      <c r="S13" s="38">
        <v>7182</v>
      </c>
      <c r="T13" s="39">
        <f t="shared" si="2"/>
        <v>12573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2</v>
      </c>
      <c r="F14" s="31" t="s">
        <v>99</v>
      </c>
      <c r="G14" s="31" t="s">
        <v>49</v>
      </c>
      <c r="H14" s="31" t="s">
        <v>50</v>
      </c>
      <c r="I14" s="34">
        <v>2</v>
      </c>
      <c r="J14" s="34">
        <v>13</v>
      </c>
      <c r="K14" s="35">
        <v>103771</v>
      </c>
      <c r="L14" s="35">
        <v>3515</v>
      </c>
      <c r="M14" s="36">
        <f t="shared" si="0"/>
        <v>-0.5543354583537663</v>
      </c>
      <c r="N14" s="35">
        <v>311997</v>
      </c>
      <c r="O14" s="35">
        <v>139046</v>
      </c>
      <c r="P14" s="35">
        <v>5092</v>
      </c>
      <c r="Q14" s="37">
        <v>311997</v>
      </c>
      <c r="R14" s="35">
        <f t="shared" si="1"/>
        <v>451043</v>
      </c>
      <c r="S14" s="38">
        <v>11647</v>
      </c>
      <c r="T14" s="39">
        <f t="shared" si="2"/>
        <v>16739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105</v>
      </c>
      <c r="G15" s="31" t="s">
        <v>43</v>
      </c>
      <c r="H15" s="31" t="s">
        <v>106</v>
      </c>
      <c r="I15" s="34">
        <v>1</v>
      </c>
      <c r="J15" s="34">
        <v>11</v>
      </c>
      <c r="K15" s="35">
        <v>100683</v>
      </c>
      <c r="L15" s="35">
        <v>2503</v>
      </c>
      <c r="M15" s="36" t="e">
        <f t="shared" si="0"/>
        <v>#DIV/0!</v>
      </c>
      <c r="N15" s="35"/>
      <c r="O15" s="35">
        <v>134124</v>
      </c>
      <c r="P15" s="35">
        <v>3512</v>
      </c>
      <c r="Q15" s="37"/>
      <c r="R15" s="35">
        <f t="shared" si="1"/>
        <v>134124</v>
      </c>
      <c r="S15" s="38"/>
      <c r="T15" s="39">
        <f t="shared" si="2"/>
        <v>3512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98</v>
      </c>
      <c r="G16" s="31" t="s">
        <v>38</v>
      </c>
      <c r="H16" s="31" t="s">
        <v>36</v>
      </c>
      <c r="I16" s="34">
        <v>2</v>
      </c>
      <c r="J16" s="34">
        <v>13</v>
      </c>
      <c r="K16" s="35">
        <v>107760</v>
      </c>
      <c r="L16" s="35">
        <v>2701</v>
      </c>
      <c r="M16" s="36">
        <f t="shared" si="0"/>
        <v>-0.41469073178404314</v>
      </c>
      <c r="N16" s="35">
        <v>228879</v>
      </c>
      <c r="O16" s="35">
        <v>133965</v>
      </c>
      <c r="P16" s="35">
        <v>3429</v>
      </c>
      <c r="Q16" s="37">
        <v>228879</v>
      </c>
      <c r="R16" s="35">
        <f t="shared" si="1"/>
        <v>362844</v>
      </c>
      <c r="S16" s="38">
        <v>5662</v>
      </c>
      <c r="T16" s="39">
        <f t="shared" si="2"/>
        <v>9091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92</v>
      </c>
      <c r="G17" s="31" t="s">
        <v>43</v>
      </c>
      <c r="H17" s="31" t="s">
        <v>36</v>
      </c>
      <c r="I17" s="43">
        <v>3</v>
      </c>
      <c r="J17" s="34">
        <v>11</v>
      </c>
      <c r="K17" s="55">
        <v>55838</v>
      </c>
      <c r="L17" s="55">
        <v>1794</v>
      </c>
      <c r="M17" s="36">
        <f t="shared" si="0"/>
        <v>-0.14365920009260869</v>
      </c>
      <c r="N17" s="35">
        <v>86385</v>
      </c>
      <c r="O17" s="35">
        <v>73975</v>
      </c>
      <c r="P17" s="35">
        <v>2529</v>
      </c>
      <c r="Q17" s="37">
        <v>222757</v>
      </c>
      <c r="R17" s="35">
        <f t="shared" si="1"/>
        <v>296732</v>
      </c>
      <c r="S17" s="38">
        <v>7774</v>
      </c>
      <c r="T17" s="39">
        <f t="shared" si="2"/>
        <v>10303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11</v>
      </c>
      <c r="F18" s="31" t="s">
        <v>37</v>
      </c>
      <c r="G18" s="31" t="s">
        <v>38</v>
      </c>
      <c r="H18" s="31" t="s">
        <v>36</v>
      </c>
      <c r="I18" s="43">
        <v>9</v>
      </c>
      <c r="J18" s="34">
        <v>14</v>
      </c>
      <c r="K18" s="35">
        <v>53778</v>
      </c>
      <c r="L18" s="35">
        <v>2338</v>
      </c>
      <c r="M18" s="36">
        <f t="shared" si="0"/>
        <v>0.566845062172165</v>
      </c>
      <c r="N18" s="35">
        <v>37557</v>
      </c>
      <c r="O18" s="35">
        <v>58846</v>
      </c>
      <c r="P18" s="35">
        <v>2544</v>
      </c>
      <c r="Q18" s="37">
        <v>2261563</v>
      </c>
      <c r="R18" s="35">
        <f t="shared" si="1"/>
        <v>2320409</v>
      </c>
      <c r="S18" s="38">
        <v>90001</v>
      </c>
      <c r="T18" s="39">
        <f t="shared" si="2"/>
        <v>92545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41</v>
      </c>
      <c r="G19" s="31" t="s">
        <v>40</v>
      </c>
      <c r="H19" s="31" t="s">
        <v>36</v>
      </c>
      <c r="I19" s="34">
        <v>12</v>
      </c>
      <c r="J19" s="34">
        <v>16</v>
      </c>
      <c r="K19" s="35">
        <v>33940</v>
      </c>
      <c r="L19" s="35">
        <v>1121</v>
      </c>
      <c r="M19" s="36">
        <f t="shared" si="0"/>
        <v>0.15195155462826326</v>
      </c>
      <c r="N19" s="35">
        <v>39302</v>
      </c>
      <c r="O19" s="35">
        <v>45274</v>
      </c>
      <c r="P19" s="35">
        <v>1621</v>
      </c>
      <c r="Q19" s="37">
        <v>3601254.56</v>
      </c>
      <c r="R19" s="35">
        <f t="shared" si="1"/>
        <v>3646528.56</v>
      </c>
      <c r="S19" s="38">
        <v>112758</v>
      </c>
      <c r="T19" s="39">
        <f t="shared" si="2"/>
        <v>114379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86</v>
      </c>
      <c r="G20" s="31" t="s">
        <v>43</v>
      </c>
      <c r="H20" s="31" t="s">
        <v>36</v>
      </c>
      <c r="I20" s="34">
        <v>4</v>
      </c>
      <c r="J20" s="34">
        <v>11</v>
      </c>
      <c r="K20" s="55">
        <v>29571</v>
      </c>
      <c r="L20" s="55">
        <v>1035</v>
      </c>
      <c r="M20" s="36">
        <f t="shared" si="0"/>
        <v>-0.4345865064175489</v>
      </c>
      <c r="N20" s="35">
        <v>74717</v>
      </c>
      <c r="O20" s="35">
        <v>42246</v>
      </c>
      <c r="P20" s="35">
        <v>1621</v>
      </c>
      <c r="Q20" s="37">
        <v>412630</v>
      </c>
      <c r="R20" s="35">
        <f t="shared" si="1"/>
        <v>454876</v>
      </c>
      <c r="S20" s="38">
        <v>14936</v>
      </c>
      <c r="T20" s="39">
        <f t="shared" si="2"/>
        <v>16557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70</v>
      </c>
      <c r="G21" s="31" t="s">
        <v>43</v>
      </c>
      <c r="H21" s="31" t="s">
        <v>36</v>
      </c>
      <c r="I21" s="34">
        <v>7</v>
      </c>
      <c r="J21" s="34">
        <v>13</v>
      </c>
      <c r="K21" s="55">
        <v>29666</v>
      </c>
      <c r="L21" s="55">
        <v>1247</v>
      </c>
      <c r="M21" s="36">
        <f t="shared" si="0"/>
        <v>0.14367283950617282</v>
      </c>
      <c r="N21" s="35">
        <v>32400</v>
      </c>
      <c r="O21" s="35">
        <v>37055</v>
      </c>
      <c r="P21" s="35">
        <v>1601</v>
      </c>
      <c r="Q21" s="37">
        <v>305552</v>
      </c>
      <c r="R21" s="35">
        <f t="shared" si="1"/>
        <v>342607</v>
      </c>
      <c r="S21" s="38">
        <v>12856</v>
      </c>
      <c r="T21" s="39">
        <f t="shared" si="2"/>
        <v>14457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93</v>
      </c>
      <c r="G22" s="44" t="s">
        <v>38</v>
      </c>
      <c r="H22" s="31" t="s">
        <v>36</v>
      </c>
      <c r="I22" s="34">
        <v>3</v>
      </c>
      <c r="J22" s="34">
        <v>10</v>
      </c>
      <c r="K22" s="55">
        <v>28738</v>
      </c>
      <c r="L22" s="55">
        <v>970</v>
      </c>
      <c r="M22" s="36">
        <f t="shared" si="0"/>
        <v>-0.41836817175097407</v>
      </c>
      <c r="N22" s="35">
        <v>61857</v>
      </c>
      <c r="O22" s="35">
        <v>35978</v>
      </c>
      <c r="P22" s="35">
        <v>1280</v>
      </c>
      <c r="Q22" s="37">
        <v>177934</v>
      </c>
      <c r="R22" s="35">
        <f t="shared" si="1"/>
        <v>213912</v>
      </c>
      <c r="S22" s="38">
        <v>6618</v>
      </c>
      <c r="T22" s="39">
        <f t="shared" si="2"/>
        <v>7898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94</v>
      </c>
      <c r="G23" s="44" t="s">
        <v>54</v>
      </c>
      <c r="H23" s="31" t="s">
        <v>44</v>
      </c>
      <c r="I23" s="34">
        <v>3</v>
      </c>
      <c r="J23" s="34">
        <v>8</v>
      </c>
      <c r="K23" s="55">
        <v>20926</v>
      </c>
      <c r="L23" s="55">
        <v>780</v>
      </c>
      <c r="M23" s="36">
        <f t="shared" si="0"/>
        <v>-0.22175008269509677</v>
      </c>
      <c r="N23" s="35">
        <v>39301</v>
      </c>
      <c r="O23" s="35">
        <v>30586</v>
      </c>
      <c r="P23" s="35">
        <v>1187</v>
      </c>
      <c r="Q23" s="37">
        <v>90823</v>
      </c>
      <c r="R23" s="35">
        <f t="shared" si="1"/>
        <v>121409</v>
      </c>
      <c r="S23" s="38">
        <v>3516</v>
      </c>
      <c r="T23" s="39">
        <f t="shared" si="2"/>
        <v>4703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12</v>
      </c>
      <c r="F24" s="31" t="s">
        <v>63</v>
      </c>
      <c r="G24" s="44" t="s">
        <v>49</v>
      </c>
      <c r="H24" s="31" t="s">
        <v>50</v>
      </c>
      <c r="I24" s="34">
        <v>8</v>
      </c>
      <c r="J24" s="34">
        <v>8</v>
      </c>
      <c r="K24" s="55">
        <v>22094</v>
      </c>
      <c r="L24" s="55">
        <v>784</v>
      </c>
      <c r="M24" s="36">
        <f t="shared" si="0"/>
        <v>-0.1418875431513662</v>
      </c>
      <c r="N24" s="35">
        <v>34182</v>
      </c>
      <c r="O24" s="35">
        <v>29332</v>
      </c>
      <c r="P24" s="35">
        <v>1074</v>
      </c>
      <c r="Q24" s="37">
        <v>1881310</v>
      </c>
      <c r="R24" s="35">
        <f t="shared" si="1"/>
        <v>1910642</v>
      </c>
      <c r="S24" s="38">
        <v>65321</v>
      </c>
      <c r="T24" s="39">
        <f t="shared" si="2"/>
        <v>66395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87</v>
      </c>
      <c r="G25" s="44" t="s">
        <v>57</v>
      </c>
      <c r="H25" s="31" t="s">
        <v>50</v>
      </c>
      <c r="I25" s="34">
        <v>4</v>
      </c>
      <c r="J25" s="34">
        <v>9</v>
      </c>
      <c r="K25" s="55">
        <v>19964</v>
      </c>
      <c r="L25" s="55">
        <v>905</v>
      </c>
      <c r="M25" s="36">
        <f t="shared" si="0"/>
        <v>-0.042355720553493126</v>
      </c>
      <c r="N25" s="35">
        <v>23704</v>
      </c>
      <c r="O25" s="35">
        <v>22700</v>
      </c>
      <c r="P25" s="35">
        <v>1031</v>
      </c>
      <c r="Q25" s="37">
        <v>163460</v>
      </c>
      <c r="R25" s="35">
        <f t="shared" si="1"/>
        <v>186160</v>
      </c>
      <c r="S25" s="38">
        <v>6575</v>
      </c>
      <c r="T25" s="39">
        <f t="shared" si="2"/>
        <v>7606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88</v>
      </c>
      <c r="G26" s="44" t="s">
        <v>43</v>
      </c>
      <c r="H26" s="31" t="s">
        <v>60</v>
      </c>
      <c r="I26" s="34">
        <v>4</v>
      </c>
      <c r="J26" s="34">
        <v>5</v>
      </c>
      <c r="K26" s="55">
        <v>16418</v>
      </c>
      <c r="L26" s="55">
        <v>553</v>
      </c>
      <c r="M26" s="36">
        <f t="shared" si="0"/>
        <v>-0.24448039909663932</v>
      </c>
      <c r="N26" s="35">
        <v>29667</v>
      </c>
      <c r="O26" s="35">
        <v>22414</v>
      </c>
      <c r="P26" s="35">
        <v>810</v>
      </c>
      <c r="Q26" s="37">
        <v>166662</v>
      </c>
      <c r="R26" s="35">
        <f t="shared" si="1"/>
        <v>189076</v>
      </c>
      <c r="S26" s="38">
        <v>6150</v>
      </c>
      <c r="T26" s="39">
        <f t="shared" si="2"/>
        <v>6960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 t="s">
        <v>33</v>
      </c>
      <c r="F27" s="31" t="s">
        <v>107</v>
      </c>
      <c r="G27" s="44" t="s">
        <v>43</v>
      </c>
      <c r="H27" s="31" t="s">
        <v>36</v>
      </c>
      <c r="I27" s="34">
        <v>1</v>
      </c>
      <c r="J27" s="34">
        <v>9</v>
      </c>
      <c r="K27" s="35">
        <v>12848</v>
      </c>
      <c r="L27" s="35">
        <v>445</v>
      </c>
      <c r="M27" s="36" t="e">
        <f t="shared" si="0"/>
        <v>#DIV/0!</v>
      </c>
      <c r="N27" s="35"/>
      <c r="O27" s="35">
        <v>18175</v>
      </c>
      <c r="P27" s="35">
        <v>684</v>
      </c>
      <c r="Q27" s="37"/>
      <c r="R27" s="35">
        <f t="shared" si="1"/>
        <v>18175</v>
      </c>
      <c r="S27" s="38"/>
      <c r="T27" s="39">
        <f t="shared" si="2"/>
        <v>684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18</v>
      </c>
      <c r="F28" s="31" t="s">
        <v>34</v>
      </c>
      <c r="G28" s="44" t="s">
        <v>35</v>
      </c>
      <c r="H28" s="31" t="s">
        <v>36</v>
      </c>
      <c r="I28" s="34">
        <v>9</v>
      </c>
      <c r="J28" s="34">
        <v>8</v>
      </c>
      <c r="K28" s="35">
        <v>6364</v>
      </c>
      <c r="L28" s="35">
        <v>204</v>
      </c>
      <c r="M28" s="36">
        <f t="shared" si="0"/>
        <v>-0.2471329463400821</v>
      </c>
      <c r="N28" s="35">
        <v>14126</v>
      </c>
      <c r="O28" s="35">
        <v>10635</v>
      </c>
      <c r="P28" s="35">
        <v>391</v>
      </c>
      <c r="Q28" s="37">
        <v>3041839</v>
      </c>
      <c r="R28" s="35">
        <f t="shared" si="1"/>
        <v>3052474</v>
      </c>
      <c r="S28" s="38">
        <v>101320</v>
      </c>
      <c r="T28" s="39">
        <f t="shared" si="2"/>
        <v>101711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82</v>
      </c>
      <c r="G29" s="44" t="s">
        <v>49</v>
      </c>
      <c r="H29" s="31" t="s">
        <v>50</v>
      </c>
      <c r="I29" s="34">
        <v>5</v>
      </c>
      <c r="J29" s="34">
        <v>6</v>
      </c>
      <c r="K29" s="35">
        <v>8140</v>
      </c>
      <c r="L29" s="35">
        <v>264</v>
      </c>
      <c r="M29" s="36">
        <f t="shared" si="0"/>
        <v>-0.6353989813242784</v>
      </c>
      <c r="N29" s="35">
        <v>25916</v>
      </c>
      <c r="O29" s="35">
        <v>9449</v>
      </c>
      <c r="P29" s="35">
        <v>309</v>
      </c>
      <c r="Q29" s="37">
        <v>639644</v>
      </c>
      <c r="R29" s="35">
        <f t="shared" si="1"/>
        <v>649093</v>
      </c>
      <c r="S29" s="38">
        <v>17154</v>
      </c>
      <c r="T29" s="39">
        <f t="shared" si="2"/>
        <v>17463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17</v>
      </c>
      <c r="F30" s="31" t="s">
        <v>69</v>
      </c>
      <c r="G30" s="44" t="s">
        <v>49</v>
      </c>
      <c r="H30" s="31" t="s">
        <v>50</v>
      </c>
      <c r="I30" s="34">
        <v>7</v>
      </c>
      <c r="J30" s="34">
        <v>4</v>
      </c>
      <c r="K30" s="55">
        <v>3913</v>
      </c>
      <c r="L30" s="55">
        <v>148</v>
      </c>
      <c r="M30" s="36">
        <f t="shared" si="0"/>
        <v>-0.5921306771149495</v>
      </c>
      <c r="N30" s="35">
        <v>18121</v>
      </c>
      <c r="O30" s="35">
        <v>7391</v>
      </c>
      <c r="P30" s="35">
        <v>290</v>
      </c>
      <c r="Q30" s="37">
        <v>420492</v>
      </c>
      <c r="R30" s="35">
        <f t="shared" si="1"/>
        <v>427883</v>
      </c>
      <c r="S30" s="38">
        <v>15541</v>
      </c>
      <c r="T30" s="39">
        <f t="shared" si="2"/>
        <v>15831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56</v>
      </c>
      <c r="G31" s="44" t="s">
        <v>57</v>
      </c>
      <c r="H31" s="31" t="s">
        <v>50</v>
      </c>
      <c r="I31" s="34">
        <v>10</v>
      </c>
      <c r="J31" s="34">
        <v>4</v>
      </c>
      <c r="K31" s="35">
        <v>4084</v>
      </c>
      <c r="L31" s="35">
        <v>161</v>
      </c>
      <c r="M31" s="36">
        <f t="shared" si="0"/>
        <v>-0.19924585218702862</v>
      </c>
      <c r="N31" s="35">
        <v>6630</v>
      </c>
      <c r="O31" s="35">
        <v>5309</v>
      </c>
      <c r="P31" s="35">
        <v>214</v>
      </c>
      <c r="Q31" s="37">
        <v>188291</v>
      </c>
      <c r="R31" s="35">
        <f t="shared" si="1"/>
        <v>193600</v>
      </c>
      <c r="S31" s="38">
        <v>6835</v>
      </c>
      <c r="T31" s="39">
        <f t="shared" si="2"/>
        <v>7049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22</v>
      </c>
      <c r="F32" s="31" t="s">
        <v>75</v>
      </c>
      <c r="G32" s="44" t="s">
        <v>54</v>
      </c>
      <c r="H32" s="31" t="s">
        <v>44</v>
      </c>
      <c r="I32" s="34">
        <v>6</v>
      </c>
      <c r="J32" s="34">
        <v>1</v>
      </c>
      <c r="K32" s="55">
        <v>1255</v>
      </c>
      <c r="L32" s="55">
        <v>40</v>
      </c>
      <c r="M32" s="36">
        <f t="shared" si="0"/>
        <v>-0.6662875710804224</v>
      </c>
      <c r="N32" s="35">
        <v>6155</v>
      </c>
      <c r="O32" s="35">
        <v>2054</v>
      </c>
      <c r="P32" s="35">
        <v>72</v>
      </c>
      <c r="Q32" s="37">
        <v>155577</v>
      </c>
      <c r="R32" s="35">
        <f t="shared" si="1"/>
        <v>157631</v>
      </c>
      <c r="S32" s="38">
        <v>5479</v>
      </c>
      <c r="T32" s="39">
        <f t="shared" si="2"/>
        <v>5551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1399411</v>
      </c>
      <c r="L33" s="48">
        <f>SUM(L10:L32)</f>
        <v>43651</v>
      </c>
      <c r="M33" s="49">
        <f t="shared" si="0"/>
        <v>0.016426326497788857</v>
      </c>
      <c r="N33" s="48">
        <f>SUM(N10:N32)</f>
        <v>1883927</v>
      </c>
      <c r="O33" s="48">
        <f aca="true" t="shared" si="3" ref="O33:T33">SUM(O10:O32)</f>
        <v>1914873</v>
      </c>
      <c r="P33" s="48">
        <f t="shared" si="3"/>
        <v>63920</v>
      </c>
      <c r="Q33" s="48">
        <f t="shared" si="3"/>
        <v>18370734.86</v>
      </c>
      <c r="R33" s="48">
        <f t="shared" si="3"/>
        <v>20285607.86</v>
      </c>
      <c r="S33" s="48">
        <f t="shared" si="3"/>
        <v>631789</v>
      </c>
      <c r="T33" s="48">
        <f t="shared" si="3"/>
        <v>695709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95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96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7</v>
      </c>
      <c r="N4" s="22" t="s">
        <v>7</v>
      </c>
      <c r="Q4" s="22"/>
      <c r="R4" s="2" t="s">
        <v>8</v>
      </c>
      <c r="S4" s="2"/>
      <c r="T4" s="23">
        <v>40955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97</v>
      </c>
      <c r="G10" s="31" t="s">
        <v>35</v>
      </c>
      <c r="H10" s="31" t="s">
        <v>36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99</v>
      </c>
      <c r="G11" s="31" t="s">
        <v>49</v>
      </c>
      <c r="H11" s="31" t="s">
        <v>50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42</v>
      </c>
      <c r="G12" s="31" t="s">
        <v>43</v>
      </c>
      <c r="H12" s="31" t="s">
        <v>44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98</v>
      </c>
      <c r="G13" s="31" t="s">
        <v>38</v>
      </c>
      <c r="H13" s="31" t="s">
        <v>36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100</v>
      </c>
      <c r="G14" s="31" t="s">
        <v>52</v>
      </c>
      <c r="H14" s="31" t="s">
        <v>36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92</v>
      </c>
      <c r="G15" s="31" t="s">
        <v>43</v>
      </c>
      <c r="H15" s="31" t="s">
        <v>36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86</v>
      </c>
      <c r="G16" s="31" t="s">
        <v>43</v>
      </c>
      <c r="H16" s="31" t="s">
        <v>36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93</v>
      </c>
      <c r="G17" s="31" t="s">
        <v>38</v>
      </c>
      <c r="H17" s="31" t="s">
        <v>36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41</v>
      </c>
      <c r="G18" s="31" t="s">
        <v>40</v>
      </c>
      <c r="H18" s="31" t="s">
        <v>36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94</v>
      </c>
      <c r="G19" s="31" t="s">
        <v>54</v>
      </c>
      <c r="H19" s="31" t="s">
        <v>44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37</v>
      </c>
      <c r="G20" s="31" t="s">
        <v>38</v>
      </c>
      <c r="H20" s="31" t="s">
        <v>36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63</v>
      </c>
      <c r="G21" s="31" t="s">
        <v>49</v>
      </c>
      <c r="H21" s="31" t="s">
        <v>50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70</v>
      </c>
      <c r="G22" s="44" t="s">
        <v>43</v>
      </c>
      <c r="H22" s="31" t="s">
        <v>36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88</v>
      </c>
      <c r="G23" s="44" t="s">
        <v>43</v>
      </c>
      <c r="H23" s="31" t="s">
        <v>60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82</v>
      </c>
      <c r="G24" s="44" t="s">
        <v>49</v>
      </c>
      <c r="H24" s="31" t="s">
        <v>50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87</v>
      </c>
      <c r="G25" s="44" t="s">
        <v>57</v>
      </c>
      <c r="H25" s="31" t="s">
        <v>50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69</v>
      </c>
      <c r="G26" s="44" t="s">
        <v>49</v>
      </c>
      <c r="H26" s="31" t="s">
        <v>50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34</v>
      </c>
      <c r="G27" s="44" t="s">
        <v>35</v>
      </c>
      <c r="H27" s="31" t="s">
        <v>36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46</v>
      </c>
      <c r="G28" s="44" t="s">
        <v>43</v>
      </c>
      <c r="H28" s="31" t="s">
        <v>36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76</v>
      </c>
      <c r="G29" s="44" t="s">
        <v>43</v>
      </c>
      <c r="H29" s="31" t="s">
        <v>60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56</v>
      </c>
      <c r="G30" s="44" t="s">
        <v>57</v>
      </c>
      <c r="H30" s="31" t="s">
        <v>50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75</v>
      </c>
      <c r="G31" s="44" t="s">
        <v>54</v>
      </c>
      <c r="H31" s="31" t="s">
        <v>44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77</v>
      </c>
      <c r="G32" s="44" t="s">
        <v>57</v>
      </c>
      <c r="H32" s="31" t="s">
        <v>50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101</v>
      </c>
      <c r="G33" s="44" t="s">
        <v>43</v>
      </c>
      <c r="H33" s="31" t="s">
        <v>60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1"/>
  <sheetViews>
    <sheetView zoomScalePageLayoutView="0" workbookViewId="0" topLeftCell="A1">
      <selection activeCell="P35" sqref="P35"/>
    </sheetView>
  </sheetViews>
  <sheetFormatPr defaultColWidth="9.140625" defaultRowHeight="15"/>
  <cols>
    <col min="1" max="3" width="0.13671875" style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243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244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33</v>
      </c>
      <c r="N4" s="22" t="s">
        <v>7</v>
      </c>
      <c r="Q4" s="22"/>
      <c r="R4" s="2" t="s">
        <v>8</v>
      </c>
      <c r="S4" s="2"/>
      <c r="T4" s="23">
        <v>41137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57">
        <v>1</v>
      </c>
      <c r="F10" s="58" t="s">
        <v>236</v>
      </c>
      <c r="G10" s="58" t="s">
        <v>35</v>
      </c>
      <c r="H10" s="58" t="s">
        <v>36</v>
      </c>
      <c r="I10" s="34">
        <v>3</v>
      </c>
      <c r="J10" s="34">
        <v>21</v>
      </c>
      <c r="K10" s="55">
        <v>291058.2799999998</v>
      </c>
      <c r="L10" s="55">
        <v>8717</v>
      </c>
      <c r="M10" s="36">
        <f>O10/N10-100%</f>
        <v>-0.2888755505937278</v>
      </c>
      <c r="N10" s="35">
        <v>738975</v>
      </c>
      <c r="O10" s="35">
        <v>525503.19</v>
      </c>
      <c r="P10" s="35">
        <v>16018</v>
      </c>
      <c r="Q10" s="37">
        <v>2293227</v>
      </c>
      <c r="R10" s="35">
        <f aca="true" t="shared" si="0" ref="R10:R24">O10+Q10</f>
        <v>2818730.19</v>
      </c>
      <c r="S10" s="38">
        <v>71411</v>
      </c>
      <c r="T10" s="39">
        <f aca="true" t="shared" si="1" ref="T10:T24">S10+P10</f>
        <v>87429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57" t="s">
        <v>33</v>
      </c>
      <c r="F11" s="58" t="s">
        <v>240</v>
      </c>
      <c r="G11" s="56" t="s">
        <v>43</v>
      </c>
      <c r="H11" s="56" t="s">
        <v>36</v>
      </c>
      <c r="I11" s="34">
        <v>1</v>
      </c>
      <c r="J11" s="34">
        <v>14</v>
      </c>
      <c r="K11" s="55">
        <v>328249</v>
      </c>
      <c r="L11" s="55">
        <v>8121</v>
      </c>
      <c r="M11" s="36" t="e">
        <f>O11/N11-100%</f>
        <v>#DIV/0!</v>
      </c>
      <c r="N11" s="35"/>
      <c r="O11" s="35">
        <v>495461</v>
      </c>
      <c r="P11" s="35">
        <v>12593</v>
      </c>
      <c r="Q11" s="37"/>
      <c r="R11" s="35">
        <f t="shared" si="0"/>
        <v>495461</v>
      </c>
      <c r="S11" s="38"/>
      <c r="T11" s="39">
        <f t="shared" si="1"/>
        <v>12593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57" t="s">
        <v>33</v>
      </c>
      <c r="F12" s="56" t="s">
        <v>241</v>
      </c>
      <c r="G12" s="56" t="s">
        <v>57</v>
      </c>
      <c r="H12" s="56" t="s">
        <v>50</v>
      </c>
      <c r="I12" s="34">
        <v>1</v>
      </c>
      <c r="J12" s="34">
        <v>29</v>
      </c>
      <c r="K12" s="55">
        <v>278369</v>
      </c>
      <c r="L12" s="55">
        <v>9025</v>
      </c>
      <c r="M12" s="36" t="e">
        <f>O12/N12-100%</f>
        <v>#DIV/0!</v>
      </c>
      <c r="N12" s="35"/>
      <c r="O12" s="35">
        <v>389729</v>
      </c>
      <c r="P12" s="35">
        <v>12034</v>
      </c>
      <c r="Q12" s="37"/>
      <c r="R12" s="35">
        <f t="shared" si="0"/>
        <v>389729</v>
      </c>
      <c r="S12" s="38"/>
      <c r="T12" s="39">
        <f t="shared" si="1"/>
        <v>12034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57">
        <v>2</v>
      </c>
      <c r="F13" s="58" t="s">
        <v>222</v>
      </c>
      <c r="G13" s="58" t="s">
        <v>38</v>
      </c>
      <c r="H13" s="58" t="s">
        <v>36</v>
      </c>
      <c r="I13" s="34">
        <v>6</v>
      </c>
      <c r="J13" s="34">
        <v>29</v>
      </c>
      <c r="K13" s="55">
        <v>183739.01999999955</v>
      </c>
      <c r="L13" s="55">
        <v>5819</v>
      </c>
      <c r="M13" s="36">
        <f>O13/N13-100%</f>
        <v>-0.19029391171206134</v>
      </c>
      <c r="N13" s="35">
        <v>367049</v>
      </c>
      <c r="O13" s="35">
        <v>297201.8099999996</v>
      </c>
      <c r="P13" s="35">
        <v>9162</v>
      </c>
      <c r="Q13" s="37">
        <v>4498372</v>
      </c>
      <c r="R13" s="35">
        <f t="shared" si="0"/>
        <v>4795573.81</v>
      </c>
      <c r="S13" s="38">
        <v>142811</v>
      </c>
      <c r="T13" s="39">
        <f t="shared" si="1"/>
        <v>151973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57" t="s">
        <v>33</v>
      </c>
      <c r="F14" s="56" t="s">
        <v>242</v>
      </c>
      <c r="G14" s="56" t="s">
        <v>49</v>
      </c>
      <c r="H14" s="56" t="s">
        <v>50</v>
      </c>
      <c r="I14" s="34">
        <v>1</v>
      </c>
      <c r="J14" s="34">
        <v>18</v>
      </c>
      <c r="K14" s="55">
        <v>155433</v>
      </c>
      <c r="L14" s="55">
        <v>5604</v>
      </c>
      <c r="M14" s="36">
        <f>O13/N13-100%</f>
        <v>-0.19029391171206134</v>
      </c>
      <c r="N14" s="35"/>
      <c r="O14" s="35">
        <v>231919</v>
      </c>
      <c r="P14" s="35">
        <v>7987</v>
      </c>
      <c r="Q14" s="37"/>
      <c r="R14" s="35">
        <f t="shared" si="0"/>
        <v>231919</v>
      </c>
      <c r="S14" s="38"/>
      <c r="T14" s="39">
        <f t="shared" si="1"/>
        <v>7987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57">
        <v>3</v>
      </c>
      <c r="F15" s="58" t="s">
        <v>233</v>
      </c>
      <c r="G15" s="58" t="s">
        <v>52</v>
      </c>
      <c r="H15" s="58" t="s">
        <v>36</v>
      </c>
      <c r="I15" s="34">
        <v>4</v>
      </c>
      <c r="J15" s="34">
        <v>14</v>
      </c>
      <c r="K15" s="55">
        <v>89293.03999999992</v>
      </c>
      <c r="L15" s="55">
        <v>2993</v>
      </c>
      <c r="M15" s="36">
        <f aca="true" t="shared" si="2" ref="M15:M25">O15/N15-100%</f>
        <v>-0.12769200379266776</v>
      </c>
      <c r="N15" s="35">
        <v>189840</v>
      </c>
      <c r="O15" s="35">
        <v>165598.94999999995</v>
      </c>
      <c r="P15" s="35">
        <v>5603</v>
      </c>
      <c r="Q15" s="37">
        <v>883546</v>
      </c>
      <c r="R15" s="35">
        <f t="shared" si="0"/>
        <v>1049144.95</v>
      </c>
      <c r="S15" s="38">
        <v>33576</v>
      </c>
      <c r="T15" s="39">
        <f t="shared" si="1"/>
        <v>39179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57">
        <v>4</v>
      </c>
      <c r="F16" s="58" t="s">
        <v>200</v>
      </c>
      <c r="G16" s="58" t="s">
        <v>40</v>
      </c>
      <c r="H16" s="58" t="s">
        <v>36</v>
      </c>
      <c r="I16" s="43">
        <v>10</v>
      </c>
      <c r="J16" s="34">
        <v>26</v>
      </c>
      <c r="K16" s="55">
        <v>54635</v>
      </c>
      <c r="L16" s="55">
        <v>1901</v>
      </c>
      <c r="M16" s="36">
        <f t="shared" si="2"/>
        <v>-0.24490675178780963</v>
      </c>
      <c r="N16" s="35">
        <v>113407</v>
      </c>
      <c r="O16" s="35">
        <v>85632.85999999987</v>
      </c>
      <c r="P16" s="35">
        <v>2870</v>
      </c>
      <c r="Q16" s="37">
        <v>3948487</v>
      </c>
      <c r="R16" s="35">
        <f t="shared" si="0"/>
        <v>4034119.86</v>
      </c>
      <c r="S16" s="38">
        <v>126333</v>
      </c>
      <c r="T16" s="39">
        <f t="shared" si="1"/>
        <v>129203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57">
        <v>6</v>
      </c>
      <c r="F17" s="58" t="s">
        <v>217</v>
      </c>
      <c r="G17" s="58" t="s">
        <v>186</v>
      </c>
      <c r="H17" s="58" t="s">
        <v>50</v>
      </c>
      <c r="I17" s="43">
        <v>7</v>
      </c>
      <c r="J17" s="34">
        <v>10</v>
      </c>
      <c r="K17" s="55">
        <v>39584</v>
      </c>
      <c r="L17" s="55">
        <v>1792</v>
      </c>
      <c r="M17" s="36">
        <f t="shared" si="2"/>
        <v>-0.16314661769207228</v>
      </c>
      <c r="N17" s="35">
        <v>78408</v>
      </c>
      <c r="O17" s="35">
        <v>65616</v>
      </c>
      <c r="P17" s="35">
        <v>2884</v>
      </c>
      <c r="Q17" s="37">
        <v>1634941</v>
      </c>
      <c r="R17" s="35">
        <f t="shared" si="0"/>
        <v>1700557</v>
      </c>
      <c r="S17" s="38">
        <v>70025</v>
      </c>
      <c r="T17" s="39">
        <f t="shared" si="1"/>
        <v>72909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57">
        <v>5</v>
      </c>
      <c r="F18" s="58" t="s">
        <v>239</v>
      </c>
      <c r="G18" s="58" t="s">
        <v>49</v>
      </c>
      <c r="H18" s="58" t="s">
        <v>50</v>
      </c>
      <c r="I18" s="34">
        <v>2</v>
      </c>
      <c r="J18" s="34">
        <v>15</v>
      </c>
      <c r="K18" s="55">
        <v>52025</v>
      </c>
      <c r="L18" s="55">
        <v>2182</v>
      </c>
      <c r="M18" s="36">
        <f t="shared" si="2"/>
        <v>-0.3519047180526138</v>
      </c>
      <c r="N18" s="35">
        <v>97731</v>
      </c>
      <c r="O18" s="35">
        <v>63339</v>
      </c>
      <c r="P18" s="35">
        <v>2264</v>
      </c>
      <c r="Q18" s="37">
        <v>97731</v>
      </c>
      <c r="R18" s="35">
        <f t="shared" si="0"/>
        <v>161070</v>
      </c>
      <c r="S18" s="38">
        <v>3770</v>
      </c>
      <c r="T18" s="39">
        <f t="shared" si="1"/>
        <v>6034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57">
        <v>7</v>
      </c>
      <c r="F19" s="58" t="s">
        <v>230</v>
      </c>
      <c r="G19" s="58" t="s">
        <v>49</v>
      </c>
      <c r="H19" s="58" t="s">
        <v>50</v>
      </c>
      <c r="I19" s="34">
        <v>5</v>
      </c>
      <c r="J19" s="34">
        <v>16</v>
      </c>
      <c r="K19" s="55">
        <v>30179</v>
      </c>
      <c r="L19" s="55">
        <v>1049</v>
      </c>
      <c r="M19" s="36">
        <f t="shared" si="2"/>
        <v>-0.05886188604761822</v>
      </c>
      <c r="N19" s="35">
        <v>56743</v>
      </c>
      <c r="O19" s="35">
        <v>53403</v>
      </c>
      <c r="P19" s="35">
        <v>1737</v>
      </c>
      <c r="Q19" s="37">
        <v>1359092</v>
      </c>
      <c r="R19" s="35">
        <f t="shared" si="0"/>
        <v>1412495</v>
      </c>
      <c r="S19" s="38">
        <v>37711</v>
      </c>
      <c r="T19" s="39">
        <f t="shared" si="1"/>
        <v>39448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57">
        <v>8</v>
      </c>
      <c r="F20" s="58" t="s">
        <v>228</v>
      </c>
      <c r="G20" s="59" t="s">
        <v>43</v>
      </c>
      <c r="H20" s="58" t="s">
        <v>36</v>
      </c>
      <c r="I20" s="34">
        <v>5</v>
      </c>
      <c r="J20" s="34">
        <v>2</v>
      </c>
      <c r="K20" s="55">
        <v>9295</v>
      </c>
      <c r="L20" s="55">
        <v>306</v>
      </c>
      <c r="M20" s="36">
        <f t="shared" si="2"/>
        <v>-0.16400817555937985</v>
      </c>
      <c r="N20" s="35">
        <v>18592</v>
      </c>
      <c r="O20" s="35">
        <v>15542.76000000001</v>
      </c>
      <c r="P20" s="35">
        <v>532</v>
      </c>
      <c r="Q20" s="37">
        <v>143578</v>
      </c>
      <c r="R20" s="35">
        <f t="shared" si="0"/>
        <v>159120.76</v>
      </c>
      <c r="S20" s="38">
        <v>5426</v>
      </c>
      <c r="T20" s="39">
        <f t="shared" si="1"/>
        <v>5958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57"/>
      <c r="F21" s="58" t="s">
        <v>245</v>
      </c>
      <c r="G21" s="59" t="s">
        <v>43</v>
      </c>
      <c r="H21" s="58" t="s">
        <v>246</v>
      </c>
      <c r="I21" s="34">
        <v>2</v>
      </c>
      <c r="J21" s="34">
        <v>4</v>
      </c>
      <c r="K21" s="55">
        <v>4984</v>
      </c>
      <c r="L21" s="55">
        <v>174</v>
      </c>
      <c r="M21" s="36">
        <f t="shared" si="2"/>
        <v>-0.2941397163652735</v>
      </c>
      <c r="N21" s="35">
        <v>13327</v>
      </c>
      <c r="O21" s="35">
        <v>9407</v>
      </c>
      <c r="P21" s="35">
        <v>342</v>
      </c>
      <c r="Q21" s="37">
        <v>13327</v>
      </c>
      <c r="R21" s="35">
        <f t="shared" si="0"/>
        <v>22734</v>
      </c>
      <c r="S21" s="38">
        <v>551</v>
      </c>
      <c r="T21" s="39">
        <f t="shared" si="1"/>
        <v>893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57">
        <v>10</v>
      </c>
      <c r="F22" s="58" t="s">
        <v>201</v>
      </c>
      <c r="G22" s="59" t="s">
        <v>38</v>
      </c>
      <c r="H22" s="58" t="s">
        <v>36</v>
      </c>
      <c r="I22" s="34">
        <v>10</v>
      </c>
      <c r="J22" s="34">
        <v>4</v>
      </c>
      <c r="K22" s="55">
        <v>2599</v>
      </c>
      <c r="L22" s="55">
        <v>111</v>
      </c>
      <c r="M22" s="36">
        <f t="shared" si="2"/>
        <v>-0.03302373581011353</v>
      </c>
      <c r="N22" s="35">
        <v>9690</v>
      </c>
      <c r="O22" s="35">
        <v>9370</v>
      </c>
      <c r="P22" s="35">
        <v>383</v>
      </c>
      <c r="Q22" s="37">
        <v>2289054</v>
      </c>
      <c r="R22" s="35">
        <f t="shared" si="0"/>
        <v>2298424</v>
      </c>
      <c r="S22" s="38">
        <v>57419</v>
      </c>
      <c r="T22" s="39">
        <f t="shared" si="1"/>
        <v>57802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57">
        <v>11</v>
      </c>
      <c r="F23" s="58" t="s">
        <v>194</v>
      </c>
      <c r="G23" s="59" t="s">
        <v>52</v>
      </c>
      <c r="H23" s="58" t="s">
        <v>36</v>
      </c>
      <c r="I23" s="34">
        <v>11</v>
      </c>
      <c r="J23" s="34">
        <v>2</v>
      </c>
      <c r="K23" s="55">
        <v>4207</v>
      </c>
      <c r="L23" s="55">
        <v>240</v>
      </c>
      <c r="M23" s="36">
        <f t="shared" si="2"/>
        <v>-0.2590761433014672</v>
      </c>
      <c r="N23" s="35">
        <v>8681</v>
      </c>
      <c r="O23" s="35">
        <v>6431.959999999963</v>
      </c>
      <c r="P23" s="35">
        <v>309</v>
      </c>
      <c r="Q23" s="37">
        <v>1248631</v>
      </c>
      <c r="R23" s="35">
        <f t="shared" si="0"/>
        <v>1255062.96</v>
      </c>
      <c r="S23" s="38">
        <v>43227</v>
      </c>
      <c r="T23" s="39">
        <f t="shared" si="1"/>
        <v>43536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57">
        <v>9</v>
      </c>
      <c r="F24" s="58" t="s">
        <v>223</v>
      </c>
      <c r="G24" s="59" t="s">
        <v>43</v>
      </c>
      <c r="H24" s="58" t="s">
        <v>60</v>
      </c>
      <c r="I24" s="34">
        <v>6</v>
      </c>
      <c r="J24" s="34">
        <v>7</v>
      </c>
      <c r="K24" s="55">
        <v>2558</v>
      </c>
      <c r="L24" s="55">
        <v>86</v>
      </c>
      <c r="M24" s="36">
        <f t="shared" si="2"/>
        <v>-0.44966957188008816</v>
      </c>
      <c r="N24" s="35">
        <v>10441</v>
      </c>
      <c r="O24" s="35">
        <v>5746</v>
      </c>
      <c r="P24" s="35">
        <v>202</v>
      </c>
      <c r="Q24" s="37">
        <v>200718</v>
      </c>
      <c r="R24" s="35">
        <f t="shared" si="0"/>
        <v>206464</v>
      </c>
      <c r="S24" s="38">
        <v>7733</v>
      </c>
      <c r="T24" s="39">
        <f t="shared" si="1"/>
        <v>7935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2" ht="13.5" thickBot="1">
      <c r="D25" s="46"/>
      <c r="E25" s="47"/>
      <c r="F25" s="47"/>
      <c r="G25" s="47"/>
      <c r="H25" s="47"/>
      <c r="I25" s="47"/>
      <c r="J25" s="47"/>
      <c r="K25" s="48">
        <f>SUM(K10:K24)</f>
        <v>1526207.3399999994</v>
      </c>
      <c r="L25" s="48">
        <f>SUM(L10:L24)</f>
        <v>48120</v>
      </c>
      <c r="M25" s="49">
        <f t="shared" si="2"/>
        <v>-0.12764685058686187</v>
      </c>
      <c r="N25" s="48">
        <v>2773993</v>
      </c>
      <c r="O25" s="48">
        <f aca="true" t="shared" si="3" ref="O25:T25">SUM(O10:O24)</f>
        <v>2419901.5299999993</v>
      </c>
      <c r="P25" s="48">
        <f t="shared" si="3"/>
        <v>74920</v>
      </c>
      <c r="Q25" s="48">
        <f t="shared" si="3"/>
        <v>18610704</v>
      </c>
      <c r="R25" s="48">
        <f t="shared" si="3"/>
        <v>21030605.53</v>
      </c>
      <c r="S25" s="48">
        <f t="shared" si="3"/>
        <v>599993</v>
      </c>
      <c r="T25" s="48">
        <f t="shared" si="3"/>
        <v>674913</v>
      </c>
      <c r="U25" s="50"/>
      <c r="V25" s="51"/>
    </row>
    <row r="28" spans="15:16" ht="12.75">
      <c r="O28" s="52"/>
      <c r="P28" s="53"/>
    </row>
    <row r="29" ht="12.75">
      <c r="F29" s="54"/>
    </row>
    <row r="31" spans="16:256" s="1" customFormat="1" ht="12.75">
      <c r="P31" s="51"/>
      <c r="Q31" s="5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90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91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6</v>
      </c>
      <c r="N4" s="22" t="s">
        <v>7</v>
      </c>
      <c r="Q4" s="22"/>
      <c r="R4" s="2" t="s">
        <v>8</v>
      </c>
      <c r="S4" s="2"/>
      <c r="T4" s="23">
        <v>40948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92</v>
      </c>
      <c r="G11" s="31" t="s">
        <v>43</v>
      </c>
      <c r="H11" s="31" t="s">
        <v>36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86</v>
      </c>
      <c r="G12" s="31" t="s">
        <v>43</v>
      </c>
      <c r="H12" s="31" t="s">
        <v>36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93</v>
      </c>
      <c r="G13" s="31" t="s">
        <v>38</v>
      </c>
      <c r="H13" s="31" t="s">
        <v>36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82</v>
      </c>
      <c r="G14" s="31" t="s">
        <v>49</v>
      </c>
      <c r="H14" s="31" t="s">
        <v>50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63</v>
      </c>
      <c r="G15" s="31" t="s">
        <v>49</v>
      </c>
      <c r="H15" s="31" t="s">
        <v>50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88</v>
      </c>
      <c r="G16" s="31" t="s">
        <v>43</v>
      </c>
      <c r="H16" s="31" t="s">
        <v>60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37</v>
      </c>
      <c r="G17" s="31" t="s">
        <v>38</v>
      </c>
      <c r="H17" s="31" t="s">
        <v>36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41</v>
      </c>
      <c r="G18" s="31" t="s">
        <v>40</v>
      </c>
      <c r="H18" s="31" t="s">
        <v>36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94</v>
      </c>
      <c r="G19" s="31" t="s">
        <v>54</v>
      </c>
      <c r="H19" s="31" t="s">
        <v>44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87</v>
      </c>
      <c r="G20" s="31" t="s">
        <v>57</v>
      </c>
      <c r="H20" s="31" t="s">
        <v>50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34</v>
      </c>
      <c r="G21" s="31" t="s">
        <v>35</v>
      </c>
      <c r="H21" s="31" t="s">
        <v>36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70</v>
      </c>
      <c r="G22" s="44" t="s">
        <v>43</v>
      </c>
      <c r="H22" s="31" t="s">
        <v>36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39</v>
      </c>
      <c r="G23" s="44" t="s">
        <v>40</v>
      </c>
      <c r="H23" s="31" t="s">
        <v>36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53</v>
      </c>
      <c r="G24" s="44" t="s">
        <v>54</v>
      </c>
      <c r="H24" s="31" t="s">
        <v>50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69</v>
      </c>
      <c r="G25" s="44" t="s">
        <v>49</v>
      </c>
      <c r="H25" s="31" t="s">
        <v>50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76</v>
      </c>
      <c r="G26" s="44" t="s">
        <v>43</v>
      </c>
      <c r="H26" s="31" t="s">
        <v>60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75</v>
      </c>
      <c r="G27" s="44" t="s">
        <v>54</v>
      </c>
      <c r="H27" s="31" t="s">
        <v>44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56</v>
      </c>
      <c r="G28" s="44" t="s">
        <v>57</v>
      </c>
      <c r="H28" s="31" t="s">
        <v>50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57</v>
      </c>
      <c r="H29" s="31" t="s">
        <v>50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64</v>
      </c>
      <c r="G30" s="44" t="s">
        <v>38</v>
      </c>
      <c r="H30" s="31" t="s">
        <v>36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65</v>
      </c>
      <c r="G31" s="44" t="s">
        <v>43</v>
      </c>
      <c r="H31" s="31" t="s">
        <v>44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46</v>
      </c>
      <c r="G32" s="44" t="s">
        <v>43</v>
      </c>
      <c r="H32" s="31" t="s">
        <v>36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84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5</v>
      </c>
      <c r="N4" s="22" t="s">
        <v>7</v>
      </c>
      <c r="Q4" s="22"/>
      <c r="R4" s="2" t="s">
        <v>8</v>
      </c>
      <c r="S4" s="2"/>
      <c r="T4" s="23">
        <v>40941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86</v>
      </c>
      <c r="G11" s="31" t="s">
        <v>43</v>
      </c>
      <c r="H11" s="31" t="s">
        <v>36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82</v>
      </c>
      <c r="G12" s="31" t="s">
        <v>49</v>
      </c>
      <c r="H12" s="31" t="s">
        <v>50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41</v>
      </c>
      <c r="G13" s="31" t="s">
        <v>40</v>
      </c>
      <c r="H13" s="31" t="s">
        <v>36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37</v>
      </c>
      <c r="G14" s="31" t="s">
        <v>38</v>
      </c>
      <c r="H14" s="31" t="s">
        <v>36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63</v>
      </c>
      <c r="G15" s="31" t="s">
        <v>49</v>
      </c>
      <c r="H15" s="31" t="s">
        <v>50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34</v>
      </c>
      <c r="G16" s="31" t="s">
        <v>35</v>
      </c>
      <c r="H16" s="31" t="s">
        <v>36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87</v>
      </c>
      <c r="G17" s="31" t="s">
        <v>57</v>
      </c>
      <c r="H17" s="31" t="s">
        <v>50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88</v>
      </c>
      <c r="G18" s="31" t="s">
        <v>43</v>
      </c>
      <c r="H18" s="31" t="s">
        <v>60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70</v>
      </c>
      <c r="G19" s="31" t="s">
        <v>43</v>
      </c>
      <c r="H19" s="31" t="s">
        <v>36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69</v>
      </c>
      <c r="G20" s="31" t="s">
        <v>49</v>
      </c>
      <c r="H20" s="31" t="s">
        <v>50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64</v>
      </c>
      <c r="G21" s="31" t="s">
        <v>38</v>
      </c>
      <c r="H21" s="31" t="s">
        <v>36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75</v>
      </c>
      <c r="G22" s="44" t="s">
        <v>54</v>
      </c>
      <c r="H22" s="31" t="s">
        <v>44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39</v>
      </c>
      <c r="G23" s="44" t="s">
        <v>40</v>
      </c>
      <c r="H23" s="31" t="s">
        <v>36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46</v>
      </c>
      <c r="G24" s="44" t="s">
        <v>43</v>
      </c>
      <c r="H24" s="31" t="s">
        <v>36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56</v>
      </c>
      <c r="G25" s="44" t="s">
        <v>57</v>
      </c>
      <c r="H25" s="31" t="s">
        <v>50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77</v>
      </c>
      <c r="G26" s="44" t="s">
        <v>57</v>
      </c>
      <c r="H26" s="31" t="s">
        <v>50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43</v>
      </c>
      <c r="H27" s="31" t="s">
        <v>60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74</v>
      </c>
      <c r="G28" s="44" t="s">
        <v>43</v>
      </c>
      <c r="H28" s="31" t="s">
        <v>44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53</v>
      </c>
      <c r="G29" s="44" t="s">
        <v>54</v>
      </c>
      <c r="H29" s="31" t="s">
        <v>50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65</v>
      </c>
      <c r="G30" s="44" t="s">
        <v>43</v>
      </c>
      <c r="H30" s="31" t="s">
        <v>44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83</v>
      </c>
      <c r="G31" s="44" t="s">
        <v>43</v>
      </c>
      <c r="H31" s="31" t="s">
        <v>44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58</v>
      </c>
      <c r="G32" s="44" t="s">
        <v>49</v>
      </c>
      <c r="H32" s="31" t="s">
        <v>50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89</v>
      </c>
      <c r="G33" s="44" t="s">
        <v>43</v>
      </c>
      <c r="H33" s="31" t="s">
        <v>60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72</v>
      </c>
      <c r="G34" s="44" t="s">
        <v>43</v>
      </c>
      <c r="H34" s="31" t="s">
        <v>44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80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81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4</v>
      </c>
      <c r="N4" s="22" t="s">
        <v>7</v>
      </c>
      <c r="Q4" s="22"/>
      <c r="R4" s="2" t="s">
        <v>8</v>
      </c>
      <c r="S4" s="2"/>
      <c r="T4" s="23">
        <v>40934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42</v>
      </c>
      <c r="G10" s="31" t="s">
        <v>43</v>
      </c>
      <c r="H10" s="31" t="s">
        <v>44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82</v>
      </c>
      <c r="G11" s="31" t="s">
        <v>49</v>
      </c>
      <c r="H11" s="31" t="s">
        <v>50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63</v>
      </c>
      <c r="G12" s="31" t="s">
        <v>49</v>
      </c>
      <c r="H12" s="31" t="s">
        <v>50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34</v>
      </c>
      <c r="G13" s="31" t="s">
        <v>35</v>
      </c>
      <c r="H13" s="31" t="s">
        <v>36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37</v>
      </c>
      <c r="G14" s="31" t="s">
        <v>38</v>
      </c>
      <c r="H14" s="31" t="s">
        <v>36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41</v>
      </c>
      <c r="G15" s="31" t="s">
        <v>40</v>
      </c>
      <c r="H15" s="31" t="s">
        <v>36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69</v>
      </c>
      <c r="G16" s="31" t="s">
        <v>49</v>
      </c>
      <c r="H16" s="31" t="s">
        <v>50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39</v>
      </c>
      <c r="G17" s="31" t="s">
        <v>40</v>
      </c>
      <c r="H17" s="31" t="s">
        <v>36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70</v>
      </c>
      <c r="G18" s="31" t="s">
        <v>43</v>
      </c>
      <c r="H18" s="31" t="s">
        <v>36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64</v>
      </c>
      <c r="G19" s="31" t="s">
        <v>38</v>
      </c>
      <c r="H19" s="31" t="s">
        <v>36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74</v>
      </c>
      <c r="G20" s="31" t="s">
        <v>43</v>
      </c>
      <c r="H20" s="31" t="s">
        <v>44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75</v>
      </c>
      <c r="G21" s="31" t="s">
        <v>54</v>
      </c>
      <c r="H21" s="31" t="s">
        <v>44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76</v>
      </c>
      <c r="G22" s="44" t="s">
        <v>43</v>
      </c>
      <c r="H22" s="31" t="s">
        <v>60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77</v>
      </c>
      <c r="G23" s="44" t="s">
        <v>57</v>
      </c>
      <c r="H23" s="31" t="s">
        <v>50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53</v>
      </c>
      <c r="G24" s="44" t="s">
        <v>54</v>
      </c>
      <c r="H24" s="31" t="s">
        <v>50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56</v>
      </c>
      <c r="G25" s="44" t="s">
        <v>57</v>
      </c>
      <c r="H25" s="31" t="s">
        <v>50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33</v>
      </c>
      <c r="F26" s="31" t="s">
        <v>83</v>
      </c>
      <c r="G26" s="44" t="s">
        <v>43</v>
      </c>
      <c r="H26" s="31" t="s">
        <v>44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46</v>
      </c>
      <c r="G27" s="44" t="s">
        <v>43</v>
      </c>
      <c r="H27" s="31" t="s">
        <v>36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71</v>
      </c>
      <c r="G28" s="44" t="s">
        <v>43</v>
      </c>
      <c r="H28" s="31" t="s">
        <v>36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65</v>
      </c>
      <c r="G29" s="44" t="s">
        <v>43</v>
      </c>
      <c r="H29" s="31" t="s">
        <v>44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58</v>
      </c>
      <c r="G30" s="44" t="s">
        <v>49</v>
      </c>
      <c r="H30" s="31" t="s">
        <v>50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48</v>
      </c>
      <c r="G31" s="44" t="s">
        <v>49</v>
      </c>
      <c r="H31" s="31" t="s">
        <v>50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55</v>
      </c>
      <c r="G32" s="44" t="s">
        <v>43</v>
      </c>
      <c r="H32" s="31" t="s">
        <v>36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45</v>
      </c>
      <c r="G33" s="44" t="s">
        <v>35</v>
      </c>
      <c r="H33" s="31" t="s">
        <v>36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78</v>
      </c>
      <c r="G34" s="44" t="s">
        <v>43</v>
      </c>
      <c r="H34" s="31" t="s">
        <v>60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72</v>
      </c>
      <c r="G35" s="44" t="s">
        <v>43</v>
      </c>
      <c r="H35" s="31" t="s">
        <v>44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73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79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</v>
      </c>
      <c r="N4" s="22" t="s">
        <v>7</v>
      </c>
      <c r="Q4" s="22"/>
      <c r="R4" s="2" t="s">
        <v>8</v>
      </c>
      <c r="S4" s="2"/>
      <c r="T4" s="23">
        <v>40927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4</v>
      </c>
      <c r="F10" s="31" t="s">
        <v>42</v>
      </c>
      <c r="G10" s="31" t="s">
        <v>43</v>
      </c>
      <c r="H10" s="31" t="s">
        <v>44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34</v>
      </c>
      <c r="G11" s="31" t="s">
        <v>35</v>
      </c>
      <c r="H11" s="31" t="s">
        <v>36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63</v>
      </c>
      <c r="G12" s="31" t="s">
        <v>49</v>
      </c>
      <c r="H12" s="31" t="s">
        <v>50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37</v>
      </c>
      <c r="G13" s="31" t="s">
        <v>38</v>
      </c>
      <c r="H13" s="31" t="s">
        <v>36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41</v>
      </c>
      <c r="G14" s="31" t="s">
        <v>40</v>
      </c>
      <c r="H14" s="31" t="s">
        <v>36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39</v>
      </c>
      <c r="G15" s="31" t="s">
        <v>40</v>
      </c>
      <c r="H15" s="31" t="s">
        <v>36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69</v>
      </c>
      <c r="G16" s="31" t="s">
        <v>49</v>
      </c>
      <c r="H16" s="31" t="s">
        <v>50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64</v>
      </c>
      <c r="G17" s="31" t="s">
        <v>38</v>
      </c>
      <c r="H17" s="31" t="s">
        <v>36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33</v>
      </c>
      <c r="F18" s="31" t="s">
        <v>74</v>
      </c>
      <c r="G18" s="31" t="s">
        <v>43</v>
      </c>
      <c r="H18" s="31" t="s">
        <v>44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75</v>
      </c>
      <c r="G19" s="31" t="s">
        <v>54</v>
      </c>
      <c r="H19" s="31" t="s">
        <v>44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76</v>
      </c>
      <c r="G20" s="31" t="s">
        <v>43</v>
      </c>
      <c r="H20" s="31" t="s">
        <v>60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70</v>
      </c>
      <c r="G21" s="31" t="s">
        <v>43</v>
      </c>
      <c r="H21" s="31" t="s">
        <v>36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33</v>
      </c>
      <c r="F22" s="31" t="s">
        <v>77</v>
      </c>
      <c r="G22" s="44" t="s">
        <v>57</v>
      </c>
      <c r="H22" s="31" t="s">
        <v>50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71</v>
      </c>
      <c r="G23" s="44" t="s">
        <v>43</v>
      </c>
      <c r="H23" s="31" t="s">
        <v>36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65</v>
      </c>
      <c r="G24" s="44" t="s">
        <v>43</v>
      </c>
      <c r="H24" s="31" t="s">
        <v>44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45</v>
      </c>
      <c r="G25" s="44" t="s">
        <v>35</v>
      </c>
      <c r="H25" s="31" t="s">
        <v>36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56</v>
      </c>
      <c r="G26" s="44" t="s">
        <v>57</v>
      </c>
      <c r="H26" s="31" t="s">
        <v>50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46</v>
      </c>
      <c r="G27" s="44" t="s">
        <v>43</v>
      </c>
      <c r="H27" s="31" t="s">
        <v>36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55</v>
      </c>
      <c r="G28" s="44" t="s">
        <v>43</v>
      </c>
      <c r="H28" s="31" t="s">
        <v>36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47</v>
      </c>
      <c r="G29" s="44" t="s">
        <v>43</v>
      </c>
      <c r="H29" s="31" t="s">
        <v>44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72</v>
      </c>
      <c r="G30" s="44" t="s">
        <v>43</v>
      </c>
      <c r="H30" s="31" t="s">
        <v>44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48</v>
      </c>
      <c r="G31" s="44" t="s">
        <v>49</v>
      </c>
      <c r="H31" s="31" t="s">
        <v>50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53</v>
      </c>
      <c r="G32" s="44" t="s">
        <v>54</v>
      </c>
      <c r="H32" s="31" t="s">
        <v>50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33</v>
      </c>
      <c r="F33" s="31" t="s">
        <v>78</v>
      </c>
      <c r="G33" s="44" t="s">
        <v>43</v>
      </c>
      <c r="H33" s="31" t="s">
        <v>60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58</v>
      </c>
      <c r="G34" s="44" t="s">
        <v>49</v>
      </c>
      <c r="H34" s="31" t="s">
        <v>50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59</v>
      </c>
      <c r="G35" s="44" t="s">
        <v>43</v>
      </c>
      <c r="H35" s="31" t="s">
        <v>44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K3" sqref="K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</v>
      </c>
      <c r="N4" s="22" t="s">
        <v>7</v>
      </c>
      <c r="Q4" s="22"/>
      <c r="R4" s="2" t="s">
        <v>8</v>
      </c>
      <c r="S4" s="2"/>
      <c r="T4" s="23">
        <v>40920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34</v>
      </c>
      <c r="G10" s="31" t="s">
        <v>35</v>
      </c>
      <c r="H10" s="31" t="s">
        <v>36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63</v>
      </c>
      <c r="G11" s="31" t="s">
        <v>49</v>
      </c>
      <c r="H11" s="31" t="s">
        <v>50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37</v>
      </c>
      <c r="G12" s="31" t="s">
        <v>38</v>
      </c>
      <c r="H12" s="31" t="s">
        <v>36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42</v>
      </c>
      <c r="G13" s="31" t="s">
        <v>43</v>
      </c>
      <c r="H13" s="31" t="s">
        <v>44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41</v>
      </c>
      <c r="G14" s="31" t="s">
        <v>40</v>
      </c>
      <c r="H14" s="31" t="s">
        <v>36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39</v>
      </c>
      <c r="G15" s="31" t="s">
        <v>40</v>
      </c>
      <c r="H15" s="31" t="s">
        <v>36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69</v>
      </c>
      <c r="G16" s="31" t="s">
        <v>49</v>
      </c>
      <c r="H16" s="31" t="s">
        <v>50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64</v>
      </c>
      <c r="G17" s="31" t="s">
        <v>38</v>
      </c>
      <c r="H17" s="31" t="s">
        <v>36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45</v>
      </c>
      <c r="G18" s="31" t="s">
        <v>35</v>
      </c>
      <c r="H18" s="31" t="s">
        <v>36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70</v>
      </c>
      <c r="G19" s="31" t="s">
        <v>43</v>
      </c>
      <c r="H19" s="31" t="s">
        <v>36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71</v>
      </c>
      <c r="G20" s="31" t="s">
        <v>43</v>
      </c>
      <c r="H20" s="31" t="s">
        <v>36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46</v>
      </c>
      <c r="G21" s="31" t="s">
        <v>43</v>
      </c>
      <c r="H21" s="31" t="s">
        <v>36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65</v>
      </c>
      <c r="G22" s="44" t="s">
        <v>43</v>
      </c>
      <c r="H22" s="31" t="s">
        <v>44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55</v>
      </c>
      <c r="G23" s="44" t="s">
        <v>43</v>
      </c>
      <c r="H23" s="31" t="s">
        <v>36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33</v>
      </c>
      <c r="F24" s="31" t="s">
        <v>72</v>
      </c>
      <c r="G24" s="44" t="s">
        <v>43</v>
      </c>
      <c r="H24" s="31" t="s">
        <v>44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47</v>
      </c>
      <c r="G25" s="44" t="s">
        <v>43</v>
      </c>
      <c r="H25" s="31" t="s">
        <v>44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56</v>
      </c>
      <c r="G26" s="44" t="s">
        <v>57</v>
      </c>
      <c r="H26" s="31" t="s">
        <v>50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48</v>
      </c>
      <c r="G27" s="44" t="s">
        <v>49</v>
      </c>
      <c r="H27" s="31" t="s">
        <v>50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53</v>
      </c>
      <c r="G28" s="44" t="s">
        <v>54</v>
      </c>
      <c r="H28" s="31" t="s">
        <v>50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58</v>
      </c>
      <c r="G29" s="44" t="s">
        <v>49</v>
      </c>
      <c r="H29" s="31" t="s">
        <v>50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59</v>
      </c>
      <c r="G30" s="44" t="s">
        <v>43</v>
      </c>
      <c r="H30" s="31" t="s">
        <v>44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66</v>
      </c>
      <c r="G31" s="44" t="s">
        <v>43</v>
      </c>
      <c r="H31" s="31" t="s">
        <v>60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K33" sqref="K33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61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62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1</v>
      </c>
      <c r="N4" s="22" t="s">
        <v>7</v>
      </c>
      <c r="Q4" s="22"/>
      <c r="R4" s="2" t="s">
        <v>8</v>
      </c>
      <c r="S4" s="2"/>
      <c r="T4" s="23">
        <v>40913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34</v>
      </c>
      <c r="G10" s="31" t="s">
        <v>35</v>
      </c>
      <c r="H10" s="31" t="s">
        <v>36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37</v>
      </c>
      <c r="G11" s="31" t="s">
        <v>38</v>
      </c>
      <c r="H11" s="31" t="s">
        <v>36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33</v>
      </c>
      <c r="F12" s="31" t="s">
        <v>63</v>
      </c>
      <c r="G12" s="31" t="s">
        <v>49</v>
      </c>
      <c r="H12" s="31" t="s">
        <v>50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41</v>
      </c>
      <c r="G13" s="31" t="s">
        <v>40</v>
      </c>
      <c r="H13" s="31" t="s">
        <v>36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43</v>
      </c>
      <c r="H14" s="31" t="s">
        <v>44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39</v>
      </c>
      <c r="G15" s="31" t="s">
        <v>40</v>
      </c>
      <c r="H15" s="31" t="s">
        <v>36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33</v>
      </c>
      <c r="F16" s="31" t="s">
        <v>64</v>
      </c>
      <c r="G16" s="31" t="s">
        <v>38</v>
      </c>
      <c r="H16" s="31" t="s">
        <v>36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45</v>
      </c>
      <c r="G17" s="31" t="s">
        <v>35</v>
      </c>
      <c r="H17" s="31" t="s">
        <v>36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46</v>
      </c>
      <c r="G18" s="31" t="s">
        <v>43</v>
      </c>
      <c r="H18" s="31" t="s">
        <v>36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65</v>
      </c>
      <c r="G19" s="31" t="s">
        <v>43</v>
      </c>
      <c r="H19" s="31" t="s">
        <v>44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48</v>
      </c>
      <c r="G20" s="31" t="s">
        <v>49</v>
      </c>
      <c r="H20" s="31" t="s">
        <v>50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55</v>
      </c>
      <c r="G21" s="31" t="s">
        <v>43</v>
      </c>
      <c r="H21" s="31" t="s">
        <v>36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47</v>
      </c>
      <c r="G22" s="44" t="s">
        <v>43</v>
      </c>
      <c r="H22" s="31" t="s">
        <v>44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51</v>
      </c>
      <c r="G23" s="44" t="s">
        <v>52</v>
      </c>
      <c r="H23" s="31" t="s">
        <v>36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53</v>
      </c>
      <c r="G24" s="44" t="s">
        <v>54</v>
      </c>
      <c r="H24" s="31" t="s">
        <v>50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56</v>
      </c>
      <c r="G25" s="44" t="s">
        <v>57</v>
      </c>
      <c r="H25" s="31" t="s">
        <v>50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58</v>
      </c>
      <c r="G26" s="44" t="s">
        <v>49</v>
      </c>
      <c r="H26" s="31" t="s">
        <v>50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59</v>
      </c>
      <c r="G27" s="44" t="s">
        <v>43</v>
      </c>
      <c r="H27" s="31" t="s">
        <v>44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33</v>
      </c>
      <c r="F28" s="31" t="s">
        <v>66</v>
      </c>
      <c r="G28" s="44" t="s">
        <v>43</v>
      </c>
      <c r="H28" s="31" t="s">
        <v>60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28"/>
  <sheetViews>
    <sheetView zoomScalePageLayoutView="0" workbookViewId="0" topLeftCell="D1">
      <selection activeCell="R30" sqref="R30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237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238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32</v>
      </c>
      <c r="N4" s="22" t="s">
        <v>7</v>
      </c>
      <c r="Q4" s="22"/>
      <c r="R4" s="2" t="s">
        <v>8</v>
      </c>
      <c r="S4" s="2"/>
      <c r="T4" s="23">
        <v>41130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236</v>
      </c>
      <c r="G10" s="31" t="s">
        <v>35</v>
      </c>
      <c r="H10" s="31" t="s">
        <v>36</v>
      </c>
      <c r="I10" s="34">
        <v>2</v>
      </c>
      <c r="J10" s="34">
        <v>23</v>
      </c>
      <c r="K10" s="55">
        <v>442849</v>
      </c>
      <c r="L10" s="55">
        <v>13119</v>
      </c>
      <c r="M10" s="36">
        <f aca="true" t="shared" si="0" ref="M10:M22">O10/N10-100%</f>
        <v>-0.5245462125832876</v>
      </c>
      <c r="N10" s="35">
        <v>1554252</v>
      </c>
      <c r="O10" s="35">
        <v>738975</v>
      </c>
      <c r="P10" s="35">
        <v>24244</v>
      </c>
      <c r="Q10" s="37">
        <v>1554252</v>
      </c>
      <c r="R10" s="35">
        <f aca="true" t="shared" si="1" ref="R10:R21">O10+Q10</f>
        <v>2293227</v>
      </c>
      <c r="S10" s="38">
        <v>47167</v>
      </c>
      <c r="T10" s="39">
        <f aca="true" t="shared" si="2" ref="T10:T21">S10+P10</f>
        <v>71411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222</v>
      </c>
      <c r="G11" s="31" t="s">
        <v>38</v>
      </c>
      <c r="H11" s="31" t="s">
        <v>36</v>
      </c>
      <c r="I11" s="34">
        <v>5</v>
      </c>
      <c r="J11" s="34">
        <v>32</v>
      </c>
      <c r="K11" s="55">
        <v>220606</v>
      </c>
      <c r="L11" s="55">
        <v>7097</v>
      </c>
      <c r="M11" s="36">
        <f t="shared" si="0"/>
        <v>-0.24810001597830234</v>
      </c>
      <c r="N11" s="35">
        <v>488162</v>
      </c>
      <c r="O11" s="35">
        <v>367049</v>
      </c>
      <c r="P11" s="35">
        <v>12287</v>
      </c>
      <c r="Q11" s="37">
        <v>4131323</v>
      </c>
      <c r="R11" s="35">
        <f t="shared" si="1"/>
        <v>4498372</v>
      </c>
      <c r="S11" s="38">
        <v>130524</v>
      </c>
      <c r="T11" s="39">
        <f t="shared" si="2"/>
        <v>142811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233</v>
      </c>
      <c r="G12" s="31" t="s">
        <v>52</v>
      </c>
      <c r="H12" s="31" t="s">
        <v>36</v>
      </c>
      <c r="I12" s="34">
        <v>3</v>
      </c>
      <c r="J12" s="34">
        <v>14</v>
      </c>
      <c r="K12" s="55">
        <v>108344</v>
      </c>
      <c r="L12" s="55">
        <v>3670</v>
      </c>
      <c r="M12" s="36">
        <f t="shared" si="0"/>
        <v>-0.16971724726103787</v>
      </c>
      <c r="N12" s="35">
        <v>228645</v>
      </c>
      <c r="O12" s="35">
        <v>189840</v>
      </c>
      <c r="P12" s="35">
        <v>7289</v>
      </c>
      <c r="Q12" s="37">
        <v>693706</v>
      </c>
      <c r="R12" s="35">
        <f t="shared" si="1"/>
        <v>883546</v>
      </c>
      <c r="S12" s="38">
        <v>26287</v>
      </c>
      <c r="T12" s="39">
        <f t="shared" si="2"/>
        <v>33576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200</v>
      </c>
      <c r="G13" s="31" t="s">
        <v>40</v>
      </c>
      <c r="H13" s="31" t="s">
        <v>36</v>
      </c>
      <c r="I13" s="34">
        <v>9</v>
      </c>
      <c r="J13" s="34">
        <v>29</v>
      </c>
      <c r="K13" s="55">
        <v>62162</v>
      </c>
      <c r="L13" s="55">
        <v>1988</v>
      </c>
      <c r="M13" s="36">
        <f t="shared" si="0"/>
        <v>-0.1811768953068592</v>
      </c>
      <c r="N13" s="35">
        <v>138500</v>
      </c>
      <c r="O13" s="35">
        <v>113407</v>
      </c>
      <c r="P13" s="35">
        <v>3883</v>
      </c>
      <c r="Q13" s="37">
        <v>3835080</v>
      </c>
      <c r="R13" s="35">
        <f t="shared" si="1"/>
        <v>3948487</v>
      </c>
      <c r="S13" s="38">
        <v>122450</v>
      </c>
      <c r="T13" s="39">
        <f t="shared" si="2"/>
        <v>126333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239</v>
      </c>
      <c r="G14" s="31" t="s">
        <v>49</v>
      </c>
      <c r="H14" s="31" t="s">
        <v>50</v>
      </c>
      <c r="I14" s="34">
        <v>1</v>
      </c>
      <c r="J14" s="34">
        <v>15</v>
      </c>
      <c r="K14" s="55">
        <v>58803</v>
      </c>
      <c r="L14" s="55">
        <v>2035</v>
      </c>
      <c r="M14" s="36" t="e">
        <f t="shared" si="0"/>
        <v>#DIV/0!</v>
      </c>
      <c r="N14" s="35"/>
      <c r="O14" s="35">
        <v>97731</v>
      </c>
      <c r="P14" s="35">
        <v>3770</v>
      </c>
      <c r="Q14" s="37"/>
      <c r="R14" s="35">
        <f t="shared" si="1"/>
        <v>97731</v>
      </c>
      <c r="S14" s="38"/>
      <c r="T14" s="39">
        <f t="shared" si="2"/>
        <v>3770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4</v>
      </c>
      <c r="F15" s="31" t="s">
        <v>217</v>
      </c>
      <c r="G15" s="31" t="s">
        <v>186</v>
      </c>
      <c r="H15" s="31" t="s">
        <v>50</v>
      </c>
      <c r="I15" s="34">
        <v>6</v>
      </c>
      <c r="J15" s="34">
        <v>12</v>
      </c>
      <c r="K15" s="55">
        <v>62074</v>
      </c>
      <c r="L15" s="55">
        <v>2515</v>
      </c>
      <c r="M15" s="36">
        <f t="shared" si="0"/>
        <v>-0.5268988487437549</v>
      </c>
      <c r="N15" s="35">
        <v>165732</v>
      </c>
      <c r="O15" s="35">
        <v>78408</v>
      </c>
      <c r="P15" s="35">
        <v>3280</v>
      </c>
      <c r="Q15" s="37">
        <v>1556533</v>
      </c>
      <c r="R15" s="35">
        <f t="shared" si="1"/>
        <v>1634941</v>
      </c>
      <c r="S15" s="38">
        <v>66745</v>
      </c>
      <c r="T15" s="39">
        <f t="shared" si="2"/>
        <v>70025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230</v>
      </c>
      <c r="G16" s="31" t="s">
        <v>49</v>
      </c>
      <c r="H16" s="31" t="s">
        <v>50</v>
      </c>
      <c r="I16" s="43">
        <v>4</v>
      </c>
      <c r="J16" s="34">
        <v>22</v>
      </c>
      <c r="K16" s="55">
        <v>35354</v>
      </c>
      <c r="L16" s="55">
        <v>1075</v>
      </c>
      <c r="M16" s="36">
        <f t="shared" si="0"/>
        <v>-0.32108544012251883</v>
      </c>
      <c r="N16" s="35">
        <v>83579</v>
      </c>
      <c r="O16" s="35">
        <v>56743</v>
      </c>
      <c r="P16" s="35">
        <v>1764</v>
      </c>
      <c r="Q16" s="37">
        <v>1302349</v>
      </c>
      <c r="R16" s="35">
        <f t="shared" si="1"/>
        <v>1359092</v>
      </c>
      <c r="S16" s="38">
        <v>35947</v>
      </c>
      <c r="T16" s="39">
        <f t="shared" si="2"/>
        <v>37711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228</v>
      </c>
      <c r="G17" s="31" t="s">
        <v>43</v>
      </c>
      <c r="H17" s="31" t="s">
        <v>36</v>
      </c>
      <c r="I17" s="43">
        <v>4</v>
      </c>
      <c r="J17" s="34">
        <v>3</v>
      </c>
      <c r="K17" s="55">
        <v>10920</v>
      </c>
      <c r="L17" s="55">
        <v>365</v>
      </c>
      <c r="M17" s="36">
        <f t="shared" si="0"/>
        <v>-0.2470435768670015</v>
      </c>
      <c r="N17" s="35">
        <v>24692</v>
      </c>
      <c r="O17" s="35">
        <v>18592</v>
      </c>
      <c r="P17" s="35">
        <v>695</v>
      </c>
      <c r="Q17" s="37">
        <v>124986</v>
      </c>
      <c r="R17" s="35">
        <f t="shared" si="1"/>
        <v>143578</v>
      </c>
      <c r="S17" s="38">
        <v>4731</v>
      </c>
      <c r="T17" s="39">
        <f t="shared" si="2"/>
        <v>5426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10</v>
      </c>
      <c r="F18" s="31" t="s">
        <v>223</v>
      </c>
      <c r="G18" s="31" t="s">
        <v>43</v>
      </c>
      <c r="H18" s="31" t="s">
        <v>60</v>
      </c>
      <c r="I18" s="34">
        <v>5</v>
      </c>
      <c r="J18" s="34">
        <v>7</v>
      </c>
      <c r="K18" s="55">
        <v>6471</v>
      </c>
      <c r="L18" s="55">
        <v>224</v>
      </c>
      <c r="M18" s="36">
        <f t="shared" si="0"/>
        <v>-0.4053761603735976</v>
      </c>
      <c r="N18" s="35">
        <v>17559</v>
      </c>
      <c r="O18" s="35">
        <v>10441</v>
      </c>
      <c r="P18" s="35">
        <v>401</v>
      </c>
      <c r="Q18" s="37">
        <v>190277</v>
      </c>
      <c r="R18" s="35">
        <f t="shared" si="1"/>
        <v>200718</v>
      </c>
      <c r="S18" s="38">
        <v>7332</v>
      </c>
      <c r="T18" s="39">
        <f t="shared" si="2"/>
        <v>7733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201</v>
      </c>
      <c r="G19" s="31" t="s">
        <v>38</v>
      </c>
      <c r="H19" s="31" t="s">
        <v>36</v>
      </c>
      <c r="I19" s="34">
        <v>9</v>
      </c>
      <c r="J19" s="34">
        <v>5</v>
      </c>
      <c r="K19" s="55">
        <v>4746</v>
      </c>
      <c r="L19" s="55">
        <v>145</v>
      </c>
      <c r="M19" s="36">
        <f t="shared" si="0"/>
        <v>-0.5487566359318246</v>
      </c>
      <c r="N19" s="35">
        <v>21474</v>
      </c>
      <c r="O19" s="35">
        <v>9690</v>
      </c>
      <c r="P19" s="35">
        <v>398</v>
      </c>
      <c r="Q19" s="37">
        <v>2279364</v>
      </c>
      <c r="R19" s="35">
        <f t="shared" si="1"/>
        <v>2289054</v>
      </c>
      <c r="S19" s="38">
        <v>57021</v>
      </c>
      <c r="T19" s="39">
        <f t="shared" si="2"/>
        <v>57419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12</v>
      </c>
      <c r="F20" s="31" t="s">
        <v>194</v>
      </c>
      <c r="G20" s="44" t="s">
        <v>52</v>
      </c>
      <c r="H20" s="31" t="s">
        <v>36</v>
      </c>
      <c r="I20" s="34">
        <v>10</v>
      </c>
      <c r="J20" s="34">
        <v>4</v>
      </c>
      <c r="K20" s="55">
        <v>4514</v>
      </c>
      <c r="L20" s="55">
        <v>169</v>
      </c>
      <c r="M20" s="36">
        <f t="shared" si="0"/>
        <v>-0.10735218508997424</v>
      </c>
      <c r="N20" s="35">
        <v>9725</v>
      </c>
      <c r="O20" s="35">
        <v>8681</v>
      </c>
      <c r="P20" s="35">
        <v>342</v>
      </c>
      <c r="Q20" s="37">
        <v>1239950</v>
      </c>
      <c r="R20" s="35">
        <f t="shared" si="1"/>
        <v>1248631</v>
      </c>
      <c r="S20" s="38">
        <v>42885</v>
      </c>
      <c r="T20" s="39">
        <f t="shared" si="2"/>
        <v>43227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218</v>
      </c>
      <c r="G21" s="44" t="s">
        <v>52</v>
      </c>
      <c r="H21" s="31" t="s">
        <v>36</v>
      </c>
      <c r="I21" s="34">
        <v>6</v>
      </c>
      <c r="J21" s="34">
        <v>4</v>
      </c>
      <c r="K21" s="55">
        <v>4754</v>
      </c>
      <c r="L21" s="55">
        <v>150</v>
      </c>
      <c r="M21" s="36">
        <f t="shared" si="0"/>
        <v>-0.5889960421428173</v>
      </c>
      <c r="N21" s="35">
        <v>17939</v>
      </c>
      <c r="O21" s="35">
        <v>7373</v>
      </c>
      <c r="P21" s="35">
        <v>258</v>
      </c>
      <c r="Q21" s="37">
        <v>268783</v>
      </c>
      <c r="R21" s="35">
        <f t="shared" si="1"/>
        <v>276156</v>
      </c>
      <c r="S21" s="38">
        <v>9623</v>
      </c>
      <c r="T21" s="39">
        <f t="shared" si="2"/>
        <v>9881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2" ht="13.5" thickBot="1">
      <c r="D22" s="46"/>
      <c r="E22" s="47"/>
      <c r="F22" s="47"/>
      <c r="G22" s="47"/>
      <c r="H22" s="47"/>
      <c r="I22" s="47"/>
      <c r="J22" s="47"/>
      <c r="K22" s="48">
        <f>SUM(K10:K21)</f>
        <v>1021597</v>
      </c>
      <c r="L22" s="48">
        <f>SUM(L10:L21)</f>
        <v>32552</v>
      </c>
      <c r="M22" s="49">
        <f t="shared" si="0"/>
        <v>-0.38827170796753996</v>
      </c>
      <c r="N22" s="48">
        <v>2773993</v>
      </c>
      <c r="O22" s="48">
        <f aca="true" t="shared" si="3" ref="O22:T22">SUM(O10:O21)</f>
        <v>1696930</v>
      </c>
      <c r="P22" s="48">
        <f t="shared" si="3"/>
        <v>58611</v>
      </c>
      <c r="Q22" s="48">
        <f t="shared" si="3"/>
        <v>17176603</v>
      </c>
      <c r="R22" s="48">
        <f t="shared" si="3"/>
        <v>18873533</v>
      </c>
      <c r="S22" s="48">
        <f t="shared" si="3"/>
        <v>550712</v>
      </c>
      <c r="T22" s="48">
        <f t="shared" si="3"/>
        <v>609323</v>
      </c>
      <c r="U22" s="50"/>
      <c r="V22" s="51"/>
    </row>
    <row r="25" spans="15:16" ht="12.75">
      <c r="O25" s="52"/>
      <c r="P25" s="53"/>
    </row>
    <row r="26" ht="12.75">
      <c r="F26" s="54"/>
    </row>
    <row r="28" spans="16:256" s="1" customFormat="1" ht="12.75">
      <c r="P28" s="51"/>
      <c r="Q28" s="5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0"/>
  <sheetViews>
    <sheetView tabSelected="1" zoomScalePageLayoutView="0" workbookViewId="0" topLeftCell="D1">
      <selection activeCell="D1" sqref="A1:IV1638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234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235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31</v>
      </c>
      <c r="N4" s="22" t="s">
        <v>7</v>
      </c>
      <c r="Q4" s="22"/>
      <c r="R4" s="2" t="s">
        <v>8</v>
      </c>
      <c r="S4" s="2"/>
      <c r="T4" s="23">
        <v>41123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236</v>
      </c>
      <c r="G10" s="31" t="s">
        <v>35</v>
      </c>
      <c r="H10" s="31" t="s">
        <v>36</v>
      </c>
      <c r="I10" s="34">
        <v>1</v>
      </c>
      <c r="J10" s="34">
        <v>23</v>
      </c>
      <c r="K10" s="55">
        <v>1100057</v>
      </c>
      <c r="L10" s="55">
        <v>30591</v>
      </c>
      <c r="M10" s="36" t="e">
        <f aca="true" t="shared" si="0" ref="M10:M24">O10/N10-100%</f>
        <v>#DIV/0!</v>
      </c>
      <c r="N10" s="35"/>
      <c r="O10" s="35">
        <v>1554252</v>
      </c>
      <c r="P10" s="35">
        <v>47167</v>
      </c>
      <c r="Q10" s="37"/>
      <c r="R10" s="35">
        <f aca="true" t="shared" si="1" ref="R10:R23">O10+Q10</f>
        <v>1554252</v>
      </c>
      <c r="S10" s="38"/>
      <c r="T10" s="39">
        <f aca="true" t="shared" si="2" ref="T10:T23">S10+P10</f>
        <v>47167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222</v>
      </c>
      <c r="G11" s="31" t="s">
        <v>38</v>
      </c>
      <c r="H11" s="31" t="s">
        <v>36</v>
      </c>
      <c r="I11" s="34">
        <v>4</v>
      </c>
      <c r="J11" s="34">
        <v>31</v>
      </c>
      <c r="K11" s="55">
        <v>332353</v>
      </c>
      <c r="L11" s="55">
        <v>11464</v>
      </c>
      <c r="M11" s="36">
        <f t="shared" si="0"/>
        <v>-0.484501637325747</v>
      </c>
      <c r="N11" s="35">
        <v>946971</v>
      </c>
      <c r="O11" s="35">
        <v>488162</v>
      </c>
      <c r="P11" s="35">
        <v>17057</v>
      </c>
      <c r="Q11" s="37">
        <v>3643161</v>
      </c>
      <c r="R11" s="35">
        <f t="shared" si="1"/>
        <v>4131323</v>
      </c>
      <c r="S11" s="38">
        <v>113467</v>
      </c>
      <c r="T11" s="39">
        <f t="shared" si="2"/>
        <v>130524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233</v>
      </c>
      <c r="G12" s="31" t="s">
        <v>52</v>
      </c>
      <c r="H12" s="31" t="s">
        <v>36</v>
      </c>
      <c r="I12" s="34">
        <v>2</v>
      </c>
      <c r="J12" s="34">
        <v>12</v>
      </c>
      <c r="K12" s="55">
        <v>130051</v>
      </c>
      <c r="L12" s="55">
        <v>4474</v>
      </c>
      <c r="M12" s="36">
        <f t="shared" si="0"/>
        <v>-0.5083548179701157</v>
      </c>
      <c r="N12" s="35">
        <v>465061</v>
      </c>
      <c r="O12" s="35">
        <v>228645</v>
      </c>
      <c r="P12" s="35">
        <v>8850</v>
      </c>
      <c r="Q12" s="37">
        <v>465061</v>
      </c>
      <c r="R12" s="35">
        <f t="shared" si="1"/>
        <v>693706</v>
      </c>
      <c r="S12" s="38">
        <v>17437</v>
      </c>
      <c r="T12" s="39">
        <f t="shared" si="2"/>
        <v>26287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217</v>
      </c>
      <c r="G13" s="31" t="s">
        <v>186</v>
      </c>
      <c r="H13" s="31" t="s">
        <v>50</v>
      </c>
      <c r="I13" s="34">
        <v>5</v>
      </c>
      <c r="J13" s="34">
        <v>9</v>
      </c>
      <c r="K13" s="55">
        <v>96018</v>
      </c>
      <c r="L13" s="55">
        <v>4024</v>
      </c>
      <c r="M13" s="36">
        <f t="shared" si="0"/>
        <v>-0.19327485664774768</v>
      </c>
      <c r="N13" s="35">
        <v>205438</v>
      </c>
      <c r="O13" s="35">
        <v>165732</v>
      </c>
      <c r="P13" s="35">
        <v>7122</v>
      </c>
      <c r="Q13" s="37">
        <v>1390801</v>
      </c>
      <c r="R13" s="35">
        <f t="shared" si="1"/>
        <v>1556533</v>
      </c>
      <c r="S13" s="38">
        <v>59623</v>
      </c>
      <c r="T13" s="39">
        <f t="shared" si="2"/>
        <v>66745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200</v>
      </c>
      <c r="G14" s="31" t="s">
        <v>40</v>
      </c>
      <c r="H14" s="31" t="s">
        <v>36</v>
      </c>
      <c r="I14" s="34">
        <v>8</v>
      </c>
      <c r="J14" s="34">
        <v>26</v>
      </c>
      <c r="K14" s="55">
        <v>83631</v>
      </c>
      <c r="L14" s="55">
        <v>2836</v>
      </c>
      <c r="M14" s="36">
        <f t="shared" si="0"/>
        <v>-0.4300575703580555</v>
      </c>
      <c r="N14" s="35">
        <v>243007</v>
      </c>
      <c r="O14" s="35">
        <v>138500</v>
      </c>
      <c r="P14" s="35">
        <v>4828</v>
      </c>
      <c r="Q14" s="37">
        <v>3696580</v>
      </c>
      <c r="R14" s="35">
        <f t="shared" si="1"/>
        <v>3835080</v>
      </c>
      <c r="S14" s="38">
        <v>117622</v>
      </c>
      <c r="T14" s="39">
        <f t="shared" si="2"/>
        <v>122450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230</v>
      </c>
      <c r="G15" s="31" t="s">
        <v>49</v>
      </c>
      <c r="H15" s="31" t="s">
        <v>50</v>
      </c>
      <c r="I15" s="34">
        <v>3</v>
      </c>
      <c r="J15" s="34">
        <v>25</v>
      </c>
      <c r="K15" s="55">
        <v>49811</v>
      </c>
      <c r="L15" s="55">
        <v>1567</v>
      </c>
      <c r="M15" s="36">
        <f t="shared" si="0"/>
        <v>-0.7782020831951171</v>
      </c>
      <c r="N15" s="35">
        <v>376825</v>
      </c>
      <c r="O15" s="35">
        <v>83579</v>
      </c>
      <c r="P15" s="35">
        <v>2706</v>
      </c>
      <c r="Q15" s="37">
        <v>1218770</v>
      </c>
      <c r="R15" s="35">
        <f t="shared" si="1"/>
        <v>1302349</v>
      </c>
      <c r="S15" s="38">
        <v>33241</v>
      </c>
      <c r="T15" s="39">
        <f t="shared" si="2"/>
        <v>35947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228</v>
      </c>
      <c r="G16" s="31" t="s">
        <v>43</v>
      </c>
      <c r="H16" s="31" t="s">
        <v>36</v>
      </c>
      <c r="I16" s="43">
        <v>3</v>
      </c>
      <c r="J16" s="34">
        <v>4</v>
      </c>
      <c r="K16" s="55">
        <v>15499</v>
      </c>
      <c r="L16" s="55">
        <v>539</v>
      </c>
      <c r="M16" s="36">
        <f t="shared" si="0"/>
        <v>-0.5135923095106769</v>
      </c>
      <c r="N16" s="35">
        <v>50764</v>
      </c>
      <c r="O16" s="35">
        <v>24692</v>
      </c>
      <c r="P16" s="35">
        <v>952</v>
      </c>
      <c r="Q16" s="37">
        <v>100294</v>
      </c>
      <c r="R16" s="35">
        <f t="shared" si="1"/>
        <v>124986</v>
      </c>
      <c r="S16" s="38">
        <v>3779</v>
      </c>
      <c r="T16" s="39">
        <f t="shared" si="2"/>
        <v>4731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201</v>
      </c>
      <c r="G17" s="31" t="s">
        <v>38</v>
      </c>
      <c r="H17" s="31" t="s">
        <v>36</v>
      </c>
      <c r="I17" s="43">
        <v>8</v>
      </c>
      <c r="J17" s="34">
        <v>11</v>
      </c>
      <c r="K17" s="55">
        <v>15304</v>
      </c>
      <c r="L17" s="55">
        <v>488</v>
      </c>
      <c r="M17" s="36">
        <f t="shared" si="0"/>
        <v>-0.62800769137492</v>
      </c>
      <c r="N17" s="35">
        <v>57727</v>
      </c>
      <c r="O17" s="35">
        <v>21474</v>
      </c>
      <c r="P17" s="35">
        <v>748</v>
      </c>
      <c r="Q17" s="37">
        <v>2257890</v>
      </c>
      <c r="R17" s="35">
        <f t="shared" si="1"/>
        <v>2279364</v>
      </c>
      <c r="S17" s="38">
        <v>56273</v>
      </c>
      <c r="T17" s="39">
        <f t="shared" si="2"/>
        <v>57021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218</v>
      </c>
      <c r="G18" s="31" t="s">
        <v>52</v>
      </c>
      <c r="H18" s="31" t="s">
        <v>36</v>
      </c>
      <c r="I18" s="34">
        <v>5</v>
      </c>
      <c r="J18" s="34">
        <v>9</v>
      </c>
      <c r="K18" s="55">
        <v>11914</v>
      </c>
      <c r="L18" s="55">
        <v>391</v>
      </c>
      <c r="M18" s="36">
        <f t="shared" si="0"/>
        <v>-0.5132018127052183</v>
      </c>
      <c r="N18" s="35">
        <v>36851</v>
      </c>
      <c r="O18" s="35">
        <v>17939</v>
      </c>
      <c r="P18" s="35">
        <v>639</v>
      </c>
      <c r="Q18" s="37">
        <v>250844</v>
      </c>
      <c r="R18" s="35">
        <f t="shared" si="1"/>
        <v>268783</v>
      </c>
      <c r="S18" s="38">
        <v>8984</v>
      </c>
      <c r="T18" s="39">
        <f t="shared" si="2"/>
        <v>9623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223</v>
      </c>
      <c r="G19" s="31" t="s">
        <v>43</v>
      </c>
      <c r="H19" s="31" t="s">
        <v>60</v>
      </c>
      <c r="I19" s="34">
        <v>4</v>
      </c>
      <c r="J19" s="34">
        <v>7</v>
      </c>
      <c r="K19" s="55">
        <v>10252</v>
      </c>
      <c r="L19" s="55">
        <v>349</v>
      </c>
      <c r="M19" s="36">
        <f t="shared" si="0"/>
        <v>-0.5335263801073269</v>
      </c>
      <c r="N19" s="35">
        <v>37642</v>
      </c>
      <c r="O19" s="35">
        <v>17559</v>
      </c>
      <c r="P19" s="35">
        <v>673</v>
      </c>
      <c r="Q19" s="37">
        <v>172718</v>
      </c>
      <c r="R19" s="35">
        <f t="shared" si="1"/>
        <v>190277</v>
      </c>
      <c r="S19" s="38">
        <v>6659</v>
      </c>
      <c r="T19" s="39">
        <f t="shared" si="2"/>
        <v>7332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10</v>
      </c>
      <c r="F20" s="31" t="s">
        <v>219</v>
      </c>
      <c r="G20" s="44" t="s">
        <v>43</v>
      </c>
      <c r="H20" s="31" t="s">
        <v>44</v>
      </c>
      <c r="I20" s="34">
        <v>5</v>
      </c>
      <c r="J20" s="34">
        <v>7</v>
      </c>
      <c r="K20" s="55">
        <v>7884</v>
      </c>
      <c r="L20" s="55">
        <v>202</v>
      </c>
      <c r="M20" s="36">
        <f t="shared" si="0"/>
        <v>-0.4007889706779454</v>
      </c>
      <c r="N20" s="35">
        <v>24589</v>
      </c>
      <c r="O20" s="35">
        <v>14734</v>
      </c>
      <c r="P20" s="35">
        <v>410</v>
      </c>
      <c r="Q20" s="37">
        <v>186356</v>
      </c>
      <c r="R20" s="35">
        <f t="shared" si="1"/>
        <v>201090</v>
      </c>
      <c r="S20" s="38">
        <v>4946</v>
      </c>
      <c r="T20" s="39">
        <f t="shared" si="2"/>
        <v>5356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1" t="s">
        <v>194</v>
      </c>
      <c r="G21" s="44" t="s">
        <v>52</v>
      </c>
      <c r="H21" s="31" t="s">
        <v>36</v>
      </c>
      <c r="I21" s="34">
        <v>9</v>
      </c>
      <c r="J21" s="34">
        <v>8</v>
      </c>
      <c r="K21" s="55">
        <v>5872</v>
      </c>
      <c r="L21" s="55">
        <v>218</v>
      </c>
      <c r="M21" s="36">
        <f t="shared" si="0"/>
        <v>-0.5339531317391095</v>
      </c>
      <c r="N21" s="35">
        <v>20867</v>
      </c>
      <c r="O21" s="35">
        <v>9725</v>
      </c>
      <c r="P21" s="35">
        <v>385</v>
      </c>
      <c r="Q21" s="37">
        <v>1230225</v>
      </c>
      <c r="R21" s="35">
        <f t="shared" si="1"/>
        <v>1239950</v>
      </c>
      <c r="S21" s="38">
        <v>42500</v>
      </c>
      <c r="T21" s="39">
        <f t="shared" si="2"/>
        <v>42885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16</v>
      </c>
      <c r="F22" s="31" t="s">
        <v>147</v>
      </c>
      <c r="G22" s="44" t="s">
        <v>43</v>
      </c>
      <c r="H22" s="31" t="s">
        <v>44</v>
      </c>
      <c r="I22" s="34">
        <v>17</v>
      </c>
      <c r="J22" s="34">
        <v>1</v>
      </c>
      <c r="K22" s="35">
        <v>2754</v>
      </c>
      <c r="L22" s="35">
        <v>92</v>
      </c>
      <c r="M22" s="36">
        <f t="shared" si="0"/>
        <v>-0.5524211266367871</v>
      </c>
      <c r="N22" s="35">
        <v>11379</v>
      </c>
      <c r="O22" s="35">
        <v>5093</v>
      </c>
      <c r="P22" s="35">
        <v>198</v>
      </c>
      <c r="Q22" s="37">
        <v>1317824</v>
      </c>
      <c r="R22" s="35">
        <f t="shared" si="1"/>
        <v>1322917</v>
      </c>
      <c r="S22" s="38">
        <v>47286</v>
      </c>
      <c r="T22" s="39">
        <f t="shared" si="2"/>
        <v>47484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229</v>
      </c>
      <c r="G23" s="44" t="s">
        <v>43</v>
      </c>
      <c r="H23" s="31" t="s">
        <v>44</v>
      </c>
      <c r="I23" s="34">
        <v>4</v>
      </c>
      <c r="J23" s="34">
        <v>5</v>
      </c>
      <c r="K23" s="55">
        <v>3076</v>
      </c>
      <c r="L23" s="55">
        <v>98</v>
      </c>
      <c r="M23" s="36">
        <f t="shared" si="0"/>
        <v>-0.7266685322512942</v>
      </c>
      <c r="N23" s="35">
        <v>14294</v>
      </c>
      <c r="O23" s="35">
        <v>3907</v>
      </c>
      <c r="P23" s="35">
        <v>139</v>
      </c>
      <c r="Q23" s="37">
        <v>62214</v>
      </c>
      <c r="R23" s="35">
        <f t="shared" si="1"/>
        <v>66121</v>
      </c>
      <c r="S23" s="38">
        <v>2266</v>
      </c>
      <c r="T23" s="39">
        <f t="shared" si="2"/>
        <v>2405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2" ht="13.5" thickBot="1">
      <c r="D24" s="46"/>
      <c r="E24" s="47"/>
      <c r="F24" s="47"/>
      <c r="G24" s="47"/>
      <c r="H24" s="47"/>
      <c r="I24" s="47"/>
      <c r="J24" s="47"/>
      <c r="K24" s="48">
        <f>SUM(K10:K23)</f>
        <v>1864476</v>
      </c>
      <c r="L24" s="48">
        <f>SUM(L10:L23)</f>
        <v>57333</v>
      </c>
      <c r="M24" s="49">
        <f t="shared" si="0"/>
        <v>0.09118583956616799</v>
      </c>
      <c r="N24" s="48">
        <v>2542182</v>
      </c>
      <c r="O24" s="48">
        <f aca="true" t="shared" si="3" ref="O24:T24">SUM(O10:O23)</f>
        <v>2773993</v>
      </c>
      <c r="P24" s="48">
        <f t="shared" si="3"/>
        <v>91874</v>
      </c>
      <c r="Q24" s="48">
        <f t="shared" si="3"/>
        <v>15992738</v>
      </c>
      <c r="R24" s="48">
        <f t="shared" si="3"/>
        <v>18766731</v>
      </c>
      <c r="S24" s="48">
        <f t="shared" si="3"/>
        <v>514083</v>
      </c>
      <c r="T24" s="48">
        <f t="shared" si="3"/>
        <v>605957</v>
      </c>
      <c r="U24" s="50"/>
      <c r="V24" s="51"/>
    </row>
    <row r="27" spans="15:16" ht="12.75">
      <c r="O27" s="52"/>
      <c r="P27" s="53"/>
    </row>
    <row r="28" ht="12.75">
      <c r="F28" s="54"/>
    </row>
    <row r="30" spans="16:256" s="1" customFormat="1" ht="12.75">
      <c r="P30" s="51"/>
      <c r="Q30" s="5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3"/>
  <sheetViews>
    <sheetView zoomScalePageLayoutView="0" workbookViewId="0" topLeftCell="D1">
      <selection activeCell="L34" sqref="L3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231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232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30</v>
      </c>
      <c r="N4" s="22" t="s">
        <v>7</v>
      </c>
      <c r="Q4" s="22"/>
      <c r="R4" s="2" t="s">
        <v>8</v>
      </c>
      <c r="S4" s="2"/>
      <c r="T4" s="23">
        <v>41116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222</v>
      </c>
      <c r="G10" s="31" t="s">
        <v>38</v>
      </c>
      <c r="H10" s="31" t="s">
        <v>36</v>
      </c>
      <c r="I10" s="34">
        <v>3</v>
      </c>
      <c r="J10" s="34">
        <v>31</v>
      </c>
      <c r="K10" s="55">
        <v>572402</v>
      </c>
      <c r="L10" s="55">
        <v>17896</v>
      </c>
      <c r="M10" s="36">
        <f aca="true" t="shared" si="0" ref="M10:M27">O10/N10-100%</f>
        <v>-0.13695573914668102</v>
      </c>
      <c r="N10" s="35">
        <v>1097245</v>
      </c>
      <c r="O10" s="35">
        <v>946971</v>
      </c>
      <c r="P10" s="35">
        <v>30775</v>
      </c>
      <c r="Q10" s="37">
        <v>2696190</v>
      </c>
      <c r="R10" s="35">
        <f aca="true" t="shared" si="1" ref="R10:R26">O10+Q10</f>
        <v>3643161</v>
      </c>
      <c r="S10" s="38">
        <v>82692</v>
      </c>
      <c r="T10" s="39">
        <f aca="true" t="shared" si="2" ref="T10:T26">S10+P10</f>
        <v>113467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21</v>
      </c>
      <c r="F11" s="31" t="s">
        <v>233</v>
      </c>
      <c r="G11" s="31" t="s">
        <v>52</v>
      </c>
      <c r="H11" s="31" t="s">
        <v>36</v>
      </c>
      <c r="I11" s="34">
        <v>1</v>
      </c>
      <c r="J11" s="34">
        <v>12</v>
      </c>
      <c r="K11" s="55">
        <v>281925</v>
      </c>
      <c r="L11" s="55">
        <v>9511</v>
      </c>
      <c r="M11" s="36" t="e">
        <f t="shared" si="0"/>
        <v>#DIV/0!</v>
      </c>
      <c r="N11" s="35"/>
      <c r="O11" s="35">
        <v>465061</v>
      </c>
      <c r="P11" s="35">
        <v>17437</v>
      </c>
      <c r="Q11" s="37"/>
      <c r="R11" s="35">
        <f t="shared" si="1"/>
        <v>465061</v>
      </c>
      <c r="S11" s="38"/>
      <c r="T11" s="39">
        <f t="shared" si="2"/>
        <v>17437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230</v>
      </c>
      <c r="G12" s="31" t="s">
        <v>49</v>
      </c>
      <c r="H12" s="31" t="s">
        <v>50</v>
      </c>
      <c r="I12" s="34">
        <v>2</v>
      </c>
      <c r="J12" s="34">
        <v>28</v>
      </c>
      <c r="K12" s="55">
        <v>276255</v>
      </c>
      <c r="L12" s="55">
        <v>7053</v>
      </c>
      <c r="M12" s="36">
        <f t="shared" si="0"/>
        <v>-0.552435135311689</v>
      </c>
      <c r="N12" s="35">
        <v>841945</v>
      </c>
      <c r="O12" s="35">
        <v>376825</v>
      </c>
      <c r="P12" s="35">
        <v>10045</v>
      </c>
      <c r="Q12" s="37">
        <v>841945</v>
      </c>
      <c r="R12" s="35">
        <f t="shared" si="1"/>
        <v>1218770</v>
      </c>
      <c r="S12" s="38">
        <v>23196</v>
      </c>
      <c r="T12" s="39">
        <f t="shared" si="2"/>
        <v>33241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200</v>
      </c>
      <c r="G13" s="31" t="s">
        <v>40</v>
      </c>
      <c r="H13" s="31" t="s">
        <v>36</v>
      </c>
      <c r="I13" s="34">
        <v>7</v>
      </c>
      <c r="J13" s="34">
        <v>26</v>
      </c>
      <c r="K13" s="55">
        <v>138612</v>
      </c>
      <c r="L13" s="55">
        <v>4412</v>
      </c>
      <c r="M13" s="36">
        <f t="shared" si="0"/>
        <v>0.004422638951462554</v>
      </c>
      <c r="N13" s="35">
        <v>241937</v>
      </c>
      <c r="O13" s="35">
        <v>243007</v>
      </c>
      <c r="P13" s="35">
        <v>8000</v>
      </c>
      <c r="Q13" s="37">
        <v>3453573</v>
      </c>
      <c r="R13" s="35">
        <f t="shared" si="1"/>
        <v>3696580</v>
      </c>
      <c r="S13" s="38">
        <v>109622</v>
      </c>
      <c r="T13" s="39">
        <f t="shared" si="2"/>
        <v>117622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217</v>
      </c>
      <c r="G14" s="31" t="s">
        <v>186</v>
      </c>
      <c r="H14" s="31" t="s">
        <v>50</v>
      </c>
      <c r="I14" s="34">
        <v>4</v>
      </c>
      <c r="J14" s="34">
        <v>11</v>
      </c>
      <c r="K14" s="55">
        <v>116991</v>
      </c>
      <c r="L14" s="55">
        <v>4607</v>
      </c>
      <c r="M14" s="36">
        <f t="shared" si="0"/>
        <v>-0.3490186385788796</v>
      </c>
      <c r="N14" s="35">
        <v>315582</v>
      </c>
      <c r="O14" s="35">
        <v>205438</v>
      </c>
      <c r="P14" s="35">
        <v>10160</v>
      </c>
      <c r="Q14" s="37">
        <v>1185363</v>
      </c>
      <c r="R14" s="35">
        <f t="shared" si="1"/>
        <v>1390801</v>
      </c>
      <c r="S14" s="38">
        <v>49463</v>
      </c>
      <c r="T14" s="39">
        <f t="shared" si="2"/>
        <v>59623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201</v>
      </c>
      <c r="G15" s="31" t="s">
        <v>38</v>
      </c>
      <c r="H15" s="31" t="s">
        <v>36</v>
      </c>
      <c r="I15" s="34">
        <v>7</v>
      </c>
      <c r="J15" s="34">
        <v>11</v>
      </c>
      <c r="K15" s="55">
        <v>36175</v>
      </c>
      <c r="L15" s="55">
        <v>957</v>
      </c>
      <c r="M15" s="36">
        <f t="shared" si="0"/>
        <v>-0.33524107831734584</v>
      </c>
      <c r="N15" s="35">
        <v>86839</v>
      </c>
      <c r="O15" s="35">
        <v>57727</v>
      </c>
      <c r="P15" s="35">
        <v>1605</v>
      </c>
      <c r="Q15" s="37">
        <v>2200163</v>
      </c>
      <c r="R15" s="35">
        <f t="shared" si="1"/>
        <v>2257890</v>
      </c>
      <c r="S15" s="38">
        <v>54668</v>
      </c>
      <c r="T15" s="39">
        <f t="shared" si="2"/>
        <v>56273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8</v>
      </c>
      <c r="F16" s="31" t="s">
        <v>228</v>
      </c>
      <c r="G16" s="31" t="s">
        <v>43</v>
      </c>
      <c r="H16" s="31" t="s">
        <v>36</v>
      </c>
      <c r="I16" s="43">
        <v>2</v>
      </c>
      <c r="J16" s="34">
        <v>4</v>
      </c>
      <c r="K16" s="55">
        <v>33740</v>
      </c>
      <c r="L16" s="55">
        <v>1135</v>
      </c>
      <c r="M16" s="36">
        <f t="shared" si="0"/>
        <v>0.024914193418130504</v>
      </c>
      <c r="N16" s="35">
        <v>49530</v>
      </c>
      <c r="O16" s="35">
        <v>50764</v>
      </c>
      <c r="P16" s="35">
        <v>1886</v>
      </c>
      <c r="Q16" s="37">
        <v>49530</v>
      </c>
      <c r="R16" s="35">
        <f t="shared" si="1"/>
        <v>100294</v>
      </c>
      <c r="S16" s="38">
        <v>1893</v>
      </c>
      <c r="T16" s="39">
        <f t="shared" si="2"/>
        <v>3779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223</v>
      </c>
      <c r="G17" s="31" t="s">
        <v>43</v>
      </c>
      <c r="H17" s="31" t="s">
        <v>60</v>
      </c>
      <c r="I17" s="43">
        <v>3</v>
      </c>
      <c r="J17" s="34">
        <v>7</v>
      </c>
      <c r="K17" s="55">
        <v>23042</v>
      </c>
      <c r="L17" s="55">
        <v>761</v>
      </c>
      <c r="M17" s="36">
        <f t="shared" si="0"/>
        <v>-0.35315244101524235</v>
      </c>
      <c r="N17" s="35">
        <v>58193</v>
      </c>
      <c r="O17" s="35">
        <v>37642</v>
      </c>
      <c r="P17" s="35">
        <v>1430</v>
      </c>
      <c r="Q17" s="37">
        <v>135076</v>
      </c>
      <c r="R17" s="35">
        <f t="shared" si="1"/>
        <v>172718</v>
      </c>
      <c r="S17" s="38">
        <v>5229</v>
      </c>
      <c r="T17" s="39">
        <f t="shared" si="2"/>
        <v>6659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218</v>
      </c>
      <c r="G18" s="31" t="s">
        <v>52</v>
      </c>
      <c r="H18" s="31" t="s">
        <v>36</v>
      </c>
      <c r="I18" s="34">
        <v>4</v>
      </c>
      <c r="J18" s="34">
        <v>9</v>
      </c>
      <c r="K18" s="55">
        <v>24000</v>
      </c>
      <c r="L18" s="55">
        <v>759</v>
      </c>
      <c r="M18" s="36">
        <f t="shared" si="0"/>
        <v>-0.3081313482154592</v>
      </c>
      <c r="N18" s="35">
        <v>53263</v>
      </c>
      <c r="O18" s="35">
        <v>36851</v>
      </c>
      <c r="P18" s="35">
        <v>1283</v>
      </c>
      <c r="Q18" s="37">
        <v>213993</v>
      </c>
      <c r="R18" s="35">
        <f t="shared" si="1"/>
        <v>250844</v>
      </c>
      <c r="S18" s="38">
        <v>7701</v>
      </c>
      <c r="T18" s="39">
        <f t="shared" si="2"/>
        <v>8984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219</v>
      </c>
      <c r="G19" s="31" t="s">
        <v>43</v>
      </c>
      <c r="H19" s="31" t="s">
        <v>44</v>
      </c>
      <c r="I19" s="34">
        <v>4</v>
      </c>
      <c r="J19" s="34">
        <v>8</v>
      </c>
      <c r="K19" s="55">
        <v>15593</v>
      </c>
      <c r="L19" s="55">
        <v>389</v>
      </c>
      <c r="M19" s="36">
        <f t="shared" si="0"/>
        <v>-0.022189525589533576</v>
      </c>
      <c r="N19" s="35">
        <v>25147</v>
      </c>
      <c r="O19" s="35">
        <v>24589</v>
      </c>
      <c r="P19" s="35">
        <v>660</v>
      </c>
      <c r="Q19" s="37">
        <v>161767</v>
      </c>
      <c r="R19" s="35">
        <f t="shared" si="1"/>
        <v>186356</v>
      </c>
      <c r="S19" s="38">
        <v>4286</v>
      </c>
      <c r="T19" s="39">
        <f t="shared" si="2"/>
        <v>4946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194</v>
      </c>
      <c r="G20" s="44" t="s">
        <v>52</v>
      </c>
      <c r="H20" s="31" t="s">
        <v>36</v>
      </c>
      <c r="I20" s="34">
        <v>8</v>
      </c>
      <c r="J20" s="34">
        <v>8</v>
      </c>
      <c r="K20" s="55">
        <v>16563</v>
      </c>
      <c r="L20" s="55">
        <v>606</v>
      </c>
      <c r="M20" s="36">
        <f t="shared" si="0"/>
        <v>-0.41057002429241285</v>
      </c>
      <c r="N20" s="35">
        <v>35402</v>
      </c>
      <c r="O20" s="35">
        <v>20867</v>
      </c>
      <c r="P20" s="35">
        <v>778</v>
      </c>
      <c r="Q20" s="37">
        <v>1209358</v>
      </c>
      <c r="R20" s="35">
        <f t="shared" si="1"/>
        <v>1230225</v>
      </c>
      <c r="S20" s="38">
        <v>41722</v>
      </c>
      <c r="T20" s="39">
        <f t="shared" si="2"/>
        <v>42500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13</v>
      </c>
      <c r="F21" s="31" t="s">
        <v>212</v>
      </c>
      <c r="G21" s="44" t="s">
        <v>43</v>
      </c>
      <c r="H21" s="31" t="s">
        <v>36</v>
      </c>
      <c r="I21" s="34">
        <v>5</v>
      </c>
      <c r="J21" s="34">
        <v>7</v>
      </c>
      <c r="K21" s="55">
        <v>11749</v>
      </c>
      <c r="L21" s="55">
        <v>403</v>
      </c>
      <c r="M21" s="36">
        <f t="shared" si="0"/>
        <v>0.08984078847611832</v>
      </c>
      <c r="N21" s="35">
        <v>15828</v>
      </c>
      <c r="O21" s="35">
        <v>17250</v>
      </c>
      <c r="P21" s="35">
        <v>644</v>
      </c>
      <c r="Q21" s="37">
        <v>96081</v>
      </c>
      <c r="R21" s="35">
        <f t="shared" si="1"/>
        <v>113331</v>
      </c>
      <c r="S21" s="38">
        <v>3602</v>
      </c>
      <c r="T21" s="39">
        <f t="shared" si="2"/>
        <v>4246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229</v>
      </c>
      <c r="G22" s="44" t="s">
        <v>43</v>
      </c>
      <c r="H22" s="31" t="s">
        <v>44</v>
      </c>
      <c r="I22" s="34">
        <v>3</v>
      </c>
      <c r="J22" s="34">
        <v>6</v>
      </c>
      <c r="K22" s="55">
        <v>9167</v>
      </c>
      <c r="L22" s="55">
        <v>300</v>
      </c>
      <c r="M22" s="36">
        <f t="shared" si="0"/>
        <v>-0.05312665606783251</v>
      </c>
      <c r="N22" s="35">
        <v>15096</v>
      </c>
      <c r="O22" s="35">
        <v>14294</v>
      </c>
      <c r="P22" s="35">
        <v>524</v>
      </c>
      <c r="Q22" s="37">
        <v>47920</v>
      </c>
      <c r="R22" s="35">
        <f t="shared" si="1"/>
        <v>62214</v>
      </c>
      <c r="S22" s="38">
        <v>1742</v>
      </c>
      <c r="T22" s="39">
        <f t="shared" si="2"/>
        <v>2266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211</v>
      </c>
      <c r="G23" s="44" t="s">
        <v>35</v>
      </c>
      <c r="H23" s="31" t="s">
        <v>36</v>
      </c>
      <c r="I23" s="34">
        <v>5</v>
      </c>
      <c r="J23" s="34">
        <v>7</v>
      </c>
      <c r="K23" s="55">
        <v>8405</v>
      </c>
      <c r="L23" s="55">
        <v>293</v>
      </c>
      <c r="M23" s="36">
        <f t="shared" si="0"/>
        <v>-0.27153850293278803</v>
      </c>
      <c r="N23" s="35">
        <v>18583</v>
      </c>
      <c r="O23" s="35">
        <v>13537</v>
      </c>
      <c r="P23" s="35">
        <v>498</v>
      </c>
      <c r="Q23" s="37">
        <v>164366</v>
      </c>
      <c r="R23" s="35">
        <f t="shared" si="1"/>
        <v>177903</v>
      </c>
      <c r="S23" s="38">
        <v>6041</v>
      </c>
      <c r="T23" s="39">
        <f t="shared" si="2"/>
        <v>6539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181</v>
      </c>
      <c r="G24" s="44" t="s">
        <v>40</v>
      </c>
      <c r="H24" s="31" t="s">
        <v>36</v>
      </c>
      <c r="I24" s="34">
        <v>10</v>
      </c>
      <c r="J24" s="34">
        <v>9</v>
      </c>
      <c r="K24" s="55">
        <v>7792</v>
      </c>
      <c r="L24" s="55">
        <v>296</v>
      </c>
      <c r="M24" s="36">
        <f t="shared" si="0"/>
        <v>-0.4732677412602051</v>
      </c>
      <c r="N24" s="35">
        <v>23885</v>
      </c>
      <c r="O24" s="35">
        <v>12581</v>
      </c>
      <c r="P24" s="35">
        <v>535</v>
      </c>
      <c r="Q24" s="37">
        <v>2504323</v>
      </c>
      <c r="R24" s="35">
        <f t="shared" si="1"/>
        <v>2516904</v>
      </c>
      <c r="S24" s="38">
        <v>88965</v>
      </c>
      <c r="T24" s="39">
        <f t="shared" si="2"/>
        <v>89500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147</v>
      </c>
      <c r="G25" s="44" t="s">
        <v>43</v>
      </c>
      <c r="H25" s="31" t="s">
        <v>44</v>
      </c>
      <c r="I25" s="34">
        <v>16</v>
      </c>
      <c r="J25" s="34">
        <v>2</v>
      </c>
      <c r="K25" s="35">
        <v>6546</v>
      </c>
      <c r="L25" s="35">
        <v>205</v>
      </c>
      <c r="M25" s="36">
        <f t="shared" si="0"/>
        <v>0.04346629986244843</v>
      </c>
      <c r="N25" s="35">
        <v>10905</v>
      </c>
      <c r="O25" s="35">
        <v>11379</v>
      </c>
      <c r="P25" s="35">
        <v>421</v>
      </c>
      <c r="Q25" s="37">
        <v>1306445</v>
      </c>
      <c r="R25" s="35">
        <f t="shared" si="1"/>
        <v>1317824</v>
      </c>
      <c r="S25" s="38">
        <v>46865</v>
      </c>
      <c r="T25" s="39">
        <f t="shared" si="2"/>
        <v>47286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20</v>
      </c>
      <c r="F26" s="31" t="s">
        <v>189</v>
      </c>
      <c r="G26" s="44" t="s">
        <v>49</v>
      </c>
      <c r="H26" s="31" t="s">
        <v>50</v>
      </c>
      <c r="I26" s="34">
        <v>9</v>
      </c>
      <c r="J26" s="34">
        <v>6</v>
      </c>
      <c r="K26" s="55">
        <v>4657</v>
      </c>
      <c r="L26" s="55">
        <v>216</v>
      </c>
      <c r="M26" s="36">
        <f t="shared" si="0"/>
        <v>0.7828915662650602</v>
      </c>
      <c r="N26" s="35">
        <v>4150</v>
      </c>
      <c r="O26" s="35">
        <v>7399</v>
      </c>
      <c r="P26" s="35">
        <v>355</v>
      </c>
      <c r="Q26" s="37">
        <v>1080954</v>
      </c>
      <c r="R26" s="35">
        <f t="shared" si="1"/>
        <v>1088353</v>
      </c>
      <c r="S26" s="38">
        <v>31662</v>
      </c>
      <c r="T26" s="39">
        <f t="shared" si="2"/>
        <v>32017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2" ht="13.5" thickBot="1">
      <c r="D27" s="46"/>
      <c r="E27" s="47"/>
      <c r="F27" s="47"/>
      <c r="G27" s="47"/>
      <c r="H27" s="47"/>
      <c r="I27" s="47"/>
      <c r="J27" s="47"/>
      <c r="K27" s="48">
        <f>SUM(K10:K26)</f>
        <v>1583614</v>
      </c>
      <c r="L27" s="48">
        <f>SUM(L10:L26)</f>
        <v>49799</v>
      </c>
      <c r="M27" s="49">
        <f t="shared" si="0"/>
        <v>-0.1335091186353098</v>
      </c>
      <c r="N27" s="48">
        <v>2933882</v>
      </c>
      <c r="O27" s="48">
        <f aca="true" t="shared" si="3" ref="O27:T27">SUM(O10:O26)</f>
        <v>2542182</v>
      </c>
      <c r="P27" s="48">
        <f t="shared" si="3"/>
        <v>87036</v>
      </c>
      <c r="Q27" s="48">
        <f t="shared" si="3"/>
        <v>17347047</v>
      </c>
      <c r="R27" s="48">
        <f t="shared" si="3"/>
        <v>19889229</v>
      </c>
      <c r="S27" s="48">
        <f t="shared" si="3"/>
        <v>559349</v>
      </c>
      <c r="T27" s="48">
        <f t="shared" si="3"/>
        <v>646385</v>
      </c>
      <c r="U27" s="50"/>
      <c r="V27" s="51"/>
    </row>
    <row r="30" spans="15:16" ht="12.75">
      <c r="O30" s="52"/>
      <c r="P30" s="53"/>
    </row>
    <row r="31" ht="12.75">
      <c r="F31" s="54"/>
    </row>
    <row r="33" spans="16:256" s="1" customFormat="1" ht="12.75">
      <c r="P33" s="51"/>
      <c r="Q33" s="51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6"/>
  <sheetViews>
    <sheetView zoomScalePageLayoutView="0" workbookViewId="0" topLeftCell="D1">
      <selection activeCell="I18" sqref="I18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226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227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29</v>
      </c>
      <c r="N4" s="22" t="s">
        <v>7</v>
      </c>
      <c r="Q4" s="22"/>
      <c r="R4" s="2" t="s">
        <v>8</v>
      </c>
      <c r="S4" s="2"/>
      <c r="T4" s="23">
        <v>41018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>
        <v>1</v>
      </c>
      <c r="F10" s="31" t="s">
        <v>222</v>
      </c>
      <c r="G10" s="31" t="s">
        <v>38</v>
      </c>
      <c r="H10" s="31" t="s">
        <v>36</v>
      </c>
      <c r="I10" s="34">
        <v>2</v>
      </c>
      <c r="J10" s="34">
        <v>31</v>
      </c>
      <c r="K10" s="55">
        <v>734700</v>
      </c>
      <c r="L10" s="55">
        <v>22072</v>
      </c>
      <c r="M10" s="36">
        <f aca="true" t="shared" si="0" ref="M10:M30">O10/N10-100%</f>
        <v>-0.3137693916926474</v>
      </c>
      <c r="N10" s="35">
        <v>1598945</v>
      </c>
      <c r="O10" s="35">
        <v>1097245</v>
      </c>
      <c r="P10" s="35">
        <v>34758</v>
      </c>
      <c r="Q10" s="37">
        <v>1598945</v>
      </c>
      <c r="R10" s="35">
        <f aca="true" t="shared" si="1" ref="R10:R29">O10+Q10</f>
        <v>2696190</v>
      </c>
      <c r="S10" s="38">
        <v>47934</v>
      </c>
      <c r="T10" s="39">
        <f aca="true" t="shared" si="2" ref="T10:T29">S10+P10</f>
        <v>82692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33</v>
      </c>
      <c r="F11" s="31" t="s">
        <v>230</v>
      </c>
      <c r="G11" s="31" t="s">
        <v>49</v>
      </c>
      <c r="H11" s="31" t="s">
        <v>50</v>
      </c>
      <c r="I11" s="34">
        <v>1</v>
      </c>
      <c r="J11" s="34">
        <v>28</v>
      </c>
      <c r="K11" s="55">
        <v>650230</v>
      </c>
      <c r="L11" s="55">
        <v>17545</v>
      </c>
      <c r="M11" s="36" t="e">
        <f t="shared" si="0"/>
        <v>#DIV/0!</v>
      </c>
      <c r="N11" s="35"/>
      <c r="O11" s="35">
        <v>841945</v>
      </c>
      <c r="P11" s="35">
        <v>23196</v>
      </c>
      <c r="Q11" s="37"/>
      <c r="R11" s="35">
        <f t="shared" si="1"/>
        <v>841945</v>
      </c>
      <c r="S11" s="38"/>
      <c r="T11" s="39">
        <f t="shared" si="2"/>
        <v>23196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217</v>
      </c>
      <c r="G12" s="31" t="s">
        <v>186</v>
      </c>
      <c r="H12" s="31" t="s">
        <v>50</v>
      </c>
      <c r="I12" s="34">
        <v>3</v>
      </c>
      <c r="J12" s="34">
        <v>17</v>
      </c>
      <c r="K12" s="55">
        <v>179222</v>
      </c>
      <c r="L12" s="55">
        <v>7693</v>
      </c>
      <c r="M12" s="36">
        <f t="shared" si="0"/>
        <v>-0.20893285071139944</v>
      </c>
      <c r="N12" s="35">
        <v>398932</v>
      </c>
      <c r="O12" s="35">
        <v>315582</v>
      </c>
      <c r="P12" s="35">
        <v>13579</v>
      </c>
      <c r="Q12" s="37">
        <v>869781</v>
      </c>
      <c r="R12" s="35">
        <f t="shared" si="1"/>
        <v>1185363</v>
      </c>
      <c r="S12" s="38">
        <v>35884</v>
      </c>
      <c r="T12" s="39">
        <f t="shared" si="2"/>
        <v>49463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200</v>
      </c>
      <c r="G13" s="31" t="s">
        <v>40</v>
      </c>
      <c r="H13" s="31" t="s">
        <v>36</v>
      </c>
      <c r="I13" s="34">
        <v>6</v>
      </c>
      <c r="J13" s="34">
        <v>26</v>
      </c>
      <c r="K13" s="55">
        <v>179387</v>
      </c>
      <c r="L13" s="55">
        <v>5856</v>
      </c>
      <c r="M13" s="36">
        <f t="shared" si="0"/>
        <v>-0.022611035251723033</v>
      </c>
      <c r="N13" s="35">
        <v>247534</v>
      </c>
      <c r="O13" s="35">
        <v>241937</v>
      </c>
      <c r="P13" s="35">
        <v>8105</v>
      </c>
      <c r="Q13" s="37">
        <v>3211636</v>
      </c>
      <c r="R13" s="35">
        <f t="shared" si="1"/>
        <v>3453573</v>
      </c>
      <c r="S13" s="38">
        <v>101517</v>
      </c>
      <c r="T13" s="39">
        <f t="shared" si="2"/>
        <v>109622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201</v>
      </c>
      <c r="G14" s="31" t="s">
        <v>38</v>
      </c>
      <c r="H14" s="31" t="s">
        <v>36</v>
      </c>
      <c r="I14" s="34">
        <v>6</v>
      </c>
      <c r="J14" s="34">
        <v>12</v>
      </c>
      <c r="K14" s="55">
        <v>58472</v>
      </c>
      <c r="L14" s="55">
        <v>1532</v>
      </c>
      <c r="M14" s="36">
        <f t="shared" si="0"/>
        <v>-0.28319906230395875</v>
      </c>
      <c r="N14" s="35">
        <v>121148</v>
      </c>
      <c r="O14" s="35">
        <v>86839</v>
      </c>
      <c r="P14" s="35">
        <v>2407</v>
      </c>
      <c r="Q14" s="37">
        <v>2113324</v>
      </c>
      <c r="R14" s="35">
        <f t="shared" si="1"/>
        <v>2200163</v>
      </c>
      <c r="S14" s="38">
        <v>52261</v>
      </c>
      <c r="T14" s="39">
        <f t="shared" si="2"/>
        <v>54668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223</v>
      </c>
      <c r="G15" s="31" t="s">
        <v>43</v>
      </c>
      <c r="H15" s="31" t="s">
        <v>60</v>
      </c>
      <c r="I15" s="34">
        <v>2</v>
      </c>
      <c r="J15" s="34">
        <v>7</v>
      </c>
      <c r="K15" s="55">
        <v>34949</v>
      </c>
      <c r="L15" s="55">
        <v>1193</v>
      </c>
      <c r="M15" s="36">
        <f t="shared" si="0"/>
        <v>-0.24309665335639863</v>
      </c>
      <c r="N15" s="35">
        <v>76883</v>
      </c>
      <c r="O15" s="35">
        <v>58193</v>
      </c>
      <c r="P15" s="35">
        <v>2263</v>
      </c>
      <c r="Q15" s="37">
        <v>76883</v>
      </c>
      <c r="R15" s="35">
        <f t="shared" si="1"/>
        <v>135076</v>
      </c>
      <c r="S15" s="38">
        <v>2966</v>
      </c>
      <c r="T15" s="39">
        <f t="shared" si="2"/>
        <v>5229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218</v>
      </c>
      <c r="G16" s="31" t="s">
        <v>52</v>
      </c>
      <c r="H16" s="31" t="s">
        <v>36</v>
      </c>
      <c r="I16" s="43">
        <v>3</v>
      </c>
      <c r="J16" s="34">
        <v>9</v>
      </c>
      <c r="K16" s="55">
        <v>33950</v>
      </c>
      <c r="L16" s="55">
        <v>1126</v>
      </c>
      <c r="M16" s="36">
        <f t="shared" si="0"/>
        <v>-0.09163312640698551</v>
      </c>
      <c r="N16" s="35">
        <v>58636</v>
      </c>
      <c r="O16" s="35">
        <v>53263</v>
      </c>
      <c r="P16" s="35">
        <v>1939</v>
      </c>
      <c r="Q16" s="37">
        <v>160730</v>
      </c>
      <c r="R16" s="35">
        <f t="shared" si="1"/>
        <v>213993</v>
      </c>
      <c r="S16" s="38">
        <v>5762</v>
      </c>
      <c r="T16" s="39">
        <f t="shared" si="2"/>
        <v>7701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33</v>
      </c>
      <c r="F17" s="31" t="s">
        <v>228</v>
      </c>
      <c r="G17" s="31" t="s">
        <v>43</v>
      </c>
      <c r="H17" s="31" t="s">
        <v>36</v>
      </c>
      <c r="I17" s="43">
        <v>1</v>
      </c>
      <c r="J17" s="34">
        <v>4</v>
      </c>
      <c r="K17" s="55">
        <v>31558</v>
      </c>
      <c r="L17" s="55">
        <v>1082</v>
      </c>
      <c r="M17" s="36" t="e">
        <f t="shared" si="0"/>
        <v>#DIV/0!</v>
      </c>
      <c r="N17" s="35"/>
      <c r="O17" s="35">
        <v>49530</v>
      </c>
      <c r="P17" s="35">
        <v>1893</v>
      </c>
      <c r="Q17" s="37"/>
      <c r="R17" s="35">
        <f t="shared" si="1"/>
        <v>49530</v>
      </c>
      <c r="S17" s="38"/>
      <c r="T17" s="39">
        <f t="shared" si="2"/>
        <v>1893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194</v>
      </c>
      <c r="G18" s="31" t="s">
        <v>52</v>
      </c>
      <c r="H18" s="31" t="s">
        <v>36</v>
      </c>
      <c r="I18" s="34">
        <v>7</v>
      </c>
      <c r="J18" s="34">
        <v>8</v>
      </c>
      <c r="K18" s="55">
        <v>23932</v>
      </c>
      <c r="L18" s="55">
        <v>781</v>
      </c>
      <c r="M18" s="36">
        <f t="shared" si="0"/>
        <v>-0.40587712084850724</v>
      </c>
      <c r="N18" s="35">
        <v>59587</v>
      </c>
      <c r="O18" s="35">
        <v>35402</v>
      </c>
      <c r="P18" s="35">
        <v>1255</v>
      </c>
      <c r="Q18" s="37">
        <v>1173956</v>
      </c>
      <c r="R18" s="35">
        <f t="shared" si="1"/>
        <v>1209358</v>
      </c>
      <c r="S18" s="38">
        <v>40467</v>
      </c>
      <c r="T18" s="39">
        <f t="shared" si="2"/>
        <v>41722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7</v>
      </c>
      <c r="F19" s="31" t="s">
        <v>219</v>
      </c>
      <c r="G19" s="31" t="s">
        <v>43</v>
      </c>
      <c r="H19" s="31" t="s">
        <v>44</v>
      </c>
      <c r="I19" s="34">
        <v>3</v>
      </c>
      <c r="J19" s="34">
        <v>10</v>
      </c>
      <c r="K19" s="55">
        <v>16585</v>
      </c>
      <c r="L19" s="55">
        <v>412</v>
      </c>
      <c r="M19" s="36">
        <f t="shared" si="0"/>
        <v>-0.5903863695595517</v>
      </c>
      <c r="N19" s="35">
        <v>61392</v>
      </c>
      <c r="O19" s="35">
        <v>25147</v>
      </c>
      <c r="P19" s="35">
        <v>636</v>
      </c>
      <c r="Q19" s="37">
        <v>136620</v>
      </c>
      <c r="R19" s="35">
        <f t="shared" si="1"/>
        <v>161767</v>
      </c>
      <c r="S19" s="38">
        <v>3650</v>
      </c>
      <c r="T19" s="39">
        <f t="shared" si="2"/>
        <v>4286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6</v>
      </c>
      <c r="F20" s="31" t="s">
        <v>181</v>
      </c>
      <c r="G20" s="44" t="s">
        <v>40</v>
      </c>
      <c r="H20" s="31" t="s">
        <v>36</v>
      </c>
      <c r="I20" s="34">
        <v>9</v>
      </c>
      <c r="J20" s="34">
        <v>10</v>
      </c>
      <c r="K20" s="55">
        <v>15810</v>
      </c>
      <c r="L20" s="55">
        <v>571</v>
      </c>
      <c r="M20" s="36">
        <f t="shared" si="0"/>
        <v>-0.6254038455506414</v>
      </c>
      <c r="N20" s="35">
        <v>63762</v>
      </c>
      <c r="O20" s="35">
        <v>23885</v>
      </c>
      <c r="P20" s="35">
        <v>922</v>
      </c>
      <c r="Q20" s="37">
        <v>2480438</v>
      </c>
      <c r="R20" s="35">
        <f t="shared" si="1"/>
        <v>2504323</v>
      </c>
      <c r="S20" s="38">
        <v>88043</v>
      </c>
      <c r="T20" s="39">
        <f t="shared" si="2"/>
        <v>88965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1" t="s">
        <v>211</v>
      </c>
      <c r="G21" s="44" t="s">
        <v>35</v>
      </c>
      <c r="H21" s="31" t="s">
        <v>36</v>
      </c>
      <c r="I21" s="34">
        <v>4</v>
      </c>
      <c r="J21" s="34">
        <v>10</v>
      </c>
      <c r="K21" s="55">
        <v>9691</v>
      </c>
      <c r="L21" s="55">
        <v>318</v>
      </c>
      <c r="M21" s="36">
        <f t="shared" si="0"/>
        <v>-0.3911604744118996</v>
      </c>
      <c r="N21" s="35">
        <v>30522</v>
      </c>
      <c r="O21" s="35">
        <v>18583</v>
      </c>
      <c r="P21" s="35">
        <v>729</v>
      </c>
      <c r="Q21" s="37">
        <v>145783</v>
      </c>
      <c r="R21" s="35">
        <f t="shared" si="1"/>
        <v>164366</v>
      </c>
      <c r="S21" s="38">
        <v>5312</v>
      </c>
      <c r="T21" s="39">
        <f t="shared" si="2"/>
        <v>6041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14</v>
      </c>
      <c r="F22" s="31" t="s">
        <v>212</v>
      </c>
      <c r="G22" s="44" t="s">
        <v>43</v>
      </c>
      <c r="H22" s="31" t="s">
        <v>36</v>
      </c>
      <c r="I22" s="34">
        <v>4</v>
      </c>
      <c r="J22" s="34">
        <v>7</v>
      </c>
      <c r="K22" s="55">
        <v>10381</v>
      </c>
      <c r="L22" s="55">
        <v>340</v>
      </c>
      <c r="M22" s="36">
        <f t="shared" si="0"/>
        <v>-0.1617857331991739</v>
      </c>
      <c r="N22" s="35">
        <v>18883</v>
      </c>
      <c r="O22" s="35">
        <v>15828</v>
      </c>
      <c r="P22" s="35">
        <v>589</v>
      </c>
      <c r="Q22" s="37">
        <v>80253</v>
      </c>
      <c r="R22" s="35">
        <f t="shared" si="1"/>
        <v>96081</v>
      </c>
      <c r="S22" s="38">
        <v>3013</v>
      </c>
      <c r="T22" s="39">
        <f t="shared" si="2"/>
        <v>3602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229</v>
      </c>
      <c r="G23" s="44" t="s">
        <v>43</v>
      </c>
      <c r="H23" s="31" t="s">
        <v>44</v>
      </c>
      <c r="I23" s="34">
        <v>2</v>
      </c>
      <c r="J23" s="34">
        <v>4</v>
      </c>
      <c r="K23" s="55">
        <v>11893</v>
      </c>
      <c r="L23" s="55">
        <v>390</v>
      </c>
      <c r="M23" s="36">
        <f t="shared" si="0"/>
        <v>-0.5400926151596392</v>
      </c>
      <c r="N23" s="35">
        <v>32824</v>
      </c>
      <c r="O23" s="35">
        <v>15096</v>
      </c>
      <c r="P23" s="35">
        <v>510</v>
      </c>
      <c r="Q23" s="37">
        <v>32824</v>
      </c>
      <c r="R23" s="35">
        <f t="shared" si="1"/>
        <v>47920</v>
      </c>
      <c r="S23" s="38">
        <v>1232</v>
      </c>
      <c r="T23" s="39">
        <f t="shared" si="2"/>
        <v>1742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15</v>
      </c>
      <c r="F24" s="31" t="s">
        <v>175</v>
      </c>
      <c r="G24" s="44" t="s">
        <v>35</v>
      </c>
      <c r="H24" s="31" t="s">
        <v>36</v>
      </c>
      <c r="I24" s="34">
        <v>10</v>
      </c>
      <c r="J24" s="34">
        <v>3</v>
      </c>
      <c r="K24" s="35">
        <v>6990</v>
      </c>
      <c r="L24" s="35">
        <v>253</v>
      </c>
      <c r="M24" s="36">
        <f t="shared" si="0"/>
        <v>-0.21204833411543877</v>
      </c>
      <c r="N24" s="35">
        <v>17048</v>
      </c>
      <c r="O24" s="35">
        <v>13433</v>
      </c>
      <c r="P24" s="35">
        <v>558</v>
      </c>
      <c r="Q24" s="37">
        <v>758677</v>
      </c>
      <c r="R24" s="35">
        <f t="shared" si="1"/>
        <v>772110</v>
      </c>
      <c r="S24" s="38">
        <v>28931</v>
      </c>
      <c r="T24" s="39">
        <f t="shared" si="2"/>
        <v>29489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12</v>
      </c>
      <c r="F25" s="31" t="s">
        <v>220</v>
      </c>
      <c r="G25" s="44" t="s">
        <v>43</v>
      </c>
      <c r="H25" s="31" t="s">
        <v>106</v>
      </c>
      <c r="I25" s="34">
        <v>3</v>
      </c>
      <c r="J25" s="34">
        <v>4</v>
      </c>
      <c r="K25" s="55">
        <v>6465</v>
      </c>
      <c r="L25" s="55">
        <v>225</v>
      </c>
      <c r="M25" s="36">
        <f t="shared" si="0"/>
        <v>-0.3683559950556242</v>
      </c>
      <c r="N25" s="35">
        <v>20225</v>
      </c>
      <c r="O25" s="35">
        <v>12775</v>
      </c>
      <c r="P25" s="35">
        <v>500</v>
      </c>
      <c r="Q25" s="37">
        <v>50731</v>
      </c>
      <c r="R25" s="35">
        <f t="shared" si="1"/>
        <v>63506</v>
      </c>
      <c r="S25" s="38">
        <v>1863</v>
      </c>
      <c r="T25" s="39">
        <f t="shared" si="2"/>
        <v>2363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147</v>
      </c>
      <c r="G26" s="44" t="s">
        <v>43</v>
      </c>
      <c r="H26" s="31" t="s">
        <v>44</v>
      </c>
      <c r="I26" s="34">
        <v>15</v>
      </c>
      <c r="J26" s="34">
        <v>1</v>
      </c>
      <c r="K26" s="35">
        <v>8419</v>
      </c>
      <c r="L26" s="35">
        <v>274</v>
      </c>
      <c r="M26" s="36">
        <f t="shared" si="0"/>
        <v>0.49835119538334705</v>
      </c>
      <c r="N26" s="35">
        <v>7278</v>
      </c>
      <c r="O26" s="35">
        <v>10905</v>
      </c>
      <c r="P26" s="35">
        <v>366</v>
      </c>
      <c r="Q26" s="37">
        <v>1295540</v>
      </c>
      <c r="R26" s="35">
        <f t="shared" si="1"/>
        <v>1306445</v>
      </c>
      <c r="S26" s="38">
        <v>46499</v>
      </c>
      <c r="T26" s="39">
        <f t="shared" si="2"/>
        <v>46865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19</v>
      </c>
      <c r="F27" s="31" t="s">
        <v>146</v>
      </c>
      <c r="G27" s="44" t="s">
        <v>52</v>
      </c>
      <c r="H27" s="31" t="s">
        <v>36</v>
      </c>
      <c r="I27" s="34">
        <v>15</v>
      </c>
      <c r="J27" s="34">
        <v>7</v>
      </c>
      <c r="K27" s="35">
        <v>6174</v>
      </c>
      <c r="L27" s="35">
        <v>282</v>
      </c>
      <c r="M27" s="36">
        <f t="shared" si="0"/>
        <v>0.24046643554995262</v>
      </c>
      <c r="N27" s="35">
        <v>6346</v>
      </c>
      <c r="O27" s="35">
        <v>7872</v>
      </c>
      <c r="P27" s="35">
        <v>364</v>
      </c>
      <c r="Q27" s="37">
        <v>1506702</v>
      </c>
      <c r="R27" s="35">
        <f t="shared" si="1"/>
        <v>1514574</v>
      </c>
      <c r="S27" s="38">
        <v>47190</v>
      </c>
      <c r="T27" s="39">
        <f t="shared" si="2"/>
        <v>47554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204</v>
      </c>
      <c r="G28" s="44" t="s">
        <v>43</v>
      </c>
      <c r="H28" s="31" t="s">
        <v>44</v>
      </c>
      <c r="I28" s="34">
        <v>5</v>
      </c>
      <c r="J28" s="34">
        <v>3</v>
      </c>
      <c r="K28" s="55">
        <v>5088</v>
      </c>
      <c r="L28" s="55">
        <v>171</v>
      </c>
      <c r="M28" s="36">
        <f t="shared" si="0"/>
        <v>-0.260464567857564</v>
      </c>
      <c r="N28" s="35">
        <v>8481</v>
      </c>
      <c r="O28" s="35">
        <v>6272</v>
      </c>
      <c r="P28" s="35">
        <v>214</v>
      </c>
      <c r="Q28" s="37">
        <v>120893</v>
      </c>
      <c r="R28" s="35">
        <f t="shared" si="1"/>
        <v>127165</v>
      </c>
      <c r="S28" s="38">
        <v>4636</v>
      </c>
      <c r="T28" s="39">
        <f t="shared" si="2"/>
        <v>4850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13</v>
      </c>
      <c r="F29" s="31" t="s">
        <v>189</v>
      </c>
      <c r="G29" s="44" t="s">
        <v>49</v>
      </c>
      <c r="H29" s="31" t="s">
        <v>50</v>
      </c>
      <c r="I29" s="34">
        <v>8</v>
      </c>
      <c r="J29" s="34">
        <v>6</v>
      </c>
      <c r="K29" s="55">
        <v>3782</v>
      </c>
      <c r="L29" s="55">
        <v>152</v>
      </c>
      <c r="M29" s="36">
        <f t="shared" si="0"/>
        <v>-0.7813718259403646</v>
      </c>
      <c r="N29" s="35">
        <v>18982</v>
      </c>
      <c r="O29" s="35">
        <v>4150</v>
      </c>
      <c r="P29" s="35">
        <v>164</v>
      </c>
      <c r="Q29" s="37">
        <v>1076804</v>
      </c>
      <c r="R29" s="35">
        <f t="shared" si="1"/>
        <v>1080954</v>
      </c>
      <c r="S29" s="38">
        <v>31498</v>
      </c>
      <c r="T29" s="39">
        <f t="shared" si="2"/>
        <v>31662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2" ht="13.5" thickBot="1">
      <c r="D30" s="46"/>
      <c r="E30" s="47"/>
      <c r="F30" s="47"/>
      <c r="G30" s="47"/>
      <c r="H30" s="47"/>
      <c r="I30" s="47"/>
      <c r="J30" s="47"/>
      <c r="K30" s="48">
        <f>SUM(K10:K29)</f>
        <v>2027678</v>
      </c>
      <c r="L30" s="48">
        <f>SUM(L10:L29)</f>
        <v>62268</v>
      </c>
      <c r="M30" s="49">
        <f t="shared" si="0"/>
        <v>0.025280434563055287</v>
      </c>
      <c r="N30" s="48">
        <v>2861541</v>
      </c>
      <c r="O30" s="48">
        <f aca="true" t="shared" si="3" ref="O30:T30">SUM(O10:O29)</f>
        <v>2933882</v>
      </c>
      <c r="P30" s="48">
        <f t="shared" si="3"/>
        <v>94947</v>
      </c>
      <c r="Q30" s="48">
        <f t="shared" si="3"/>
        <v>16890520</v>
      </c>
      <c r="R30" s="48">
        <f t="shared" si="3"/>
        <v>19824402</v>
      </c>
      <c r="S30" s="48">
        <f t="shared" si="3"/>
        <v>548658</v>
      </c>
      <c r="T30" s="48">
        <f t="shared" si="3"/>
        <v>643605</v>
      </c>
      <c r="U30" s="50"/>
      <c r="V30" s="51"/>
    </row>
    <row r="33" spans="15:16" ht="12.75">
      <c r="O33" s="52"/>
      <c r="P33" s="53"/>
    </row>
    <row r="34" ht="12.75">
      <c r="F34" s="54"/>
    </row>
    <row r="36" spans="16:256" s="1" customFormat="1" ht="12.75">
      <c r="P36" s="51"/>
      <c r="Q36" s="51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7"/>
  <sheetViews>
    <sheetView zoomScalePageLayoutView="0" workbookViewId="0" topLeftCell="D1">
      <selection activeCell="I17" sqref="I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221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225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28</v>
      </c>
      <c r="N4" s="22" t="s">
        <v>7</v>
      </c>
      <c r="Q4" s="22"/>
      <c r="R4" s="2" t="s">
        <v>8</v>
      </c>
      <c r="S4" s="2"/>
      <c r="T4" s="23">
        <v>41102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222</v>
      </c>
      <c r="G10" s="31" t="s">
        <v>38</v>
      </c>
      <c r="H10" s="31" t="s">
        <v>36</v>
      </c>
      <c r="I10" s="34">
        <v>1</v>
      </c>
      <c r="J10" s="34">
        <v>31</v>
      </c>
      <c r="K10" s="55">
        <v>1088521</v>
      </c>
      <c r="L10" s="55">
        <v>31391</v>
      </c>
      <c r="M10" s="36" t="e">
        <f aca="true" t="shared" si="0" ref="M10:M31">O10/N10-100%</f>
        <v>#DIV/0!</v>
      </c>
      <c r="N10" s="35"/>
      <c r="O10" s="35">
        <v>1598945</v>
      </c>
      <c r="P10" s="35">
        <v>47934</v>
      </c>
      <c r="Q10" s="37"/>
      <c r="R10" s="35">
        <f aca="true" t="shared" si="1" ref="R10:R30">O10+Q10</f>
        <v>1598945</v>
      </c>
      <c r="S10" s="38"/>
      <c r="T10" s="39">
        <f aca="true" t="shared" si="2" ref="T10:T30">S10+P10</f>
        <v>47934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217</v>
      </c>
      <c r="G11" s="31" t="s">
        <v>186</v>
      </c>
      <c r="H11" s="31" t="s">
        <v>50</v>
      </c>
      <c r="I11" s="34">
        <v>2</v>
      </c>
      <c r="J11" s="34">
        <v>14</v>
      </c>
      <c r="K11" s="55">
        <v>232264</v>
      </c>
      <c r="L11" s="55">
        <v>9382</v>
      </c>
      <c r="M11" s="36">
        <f t="shared" si="0"/>
        <v>-0.15273898850799306</v>
      </c>
      <c r="N11" s="35">
        <v>470849</v>
      </c>
      <c r="O11" s="35">
        <v>398932</v>
      </c>
      <c r="P11" s="35">
        <v>16964</v>
      </c>
      <c r="Q11" s="37">
        <v>470849</v>
      </c>
      <c r="R11" s="35">
        <f t="shared" si="1"/>
        <v>869781</v>
      </c>
      <c r="S11" s="38">
        <v>18920</v>
      </c>
      <c r="T11" s="39">
        <f t="shared" si="2"/>
        <v>35884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200</v>
      </c>
      <c r="G12" s="31" t="s">
        <v>40</v>
      </c>
      <c r="H12" s="31" t="s">
        <v>36</v>
      </c>
      <c r="I12" s="34">
        <v>5</v>
      </c>
      <c r="J12" s="34">
        <v>26</v>
      </c>
      <c r="K12" s="55">
        <v>163442</v>
      </c>
      <c r="L12" s="55">
        <v>5042</v>
      </c>
      <c r="M12" s="36">
        <f t="shared" si="0"/>
        <v>-0.47166935953777955</v>
      </c>
      <c r="N12" s="35">
        <v>468521</v>
      </c>
      <c r="O12" s="35">
        <v>247534</v>
      </c>
      <c r="P12" s="35">
        <v>8110</v>
      </c>
      <c r="Q12" s="37">
        <v>2964102</v>
      </c>
      <c r="R12" s="35">
        <f t="shared" si="1"/>
        <v>3211636</v>
      </c>
      <c r="S12" s="38">
        <v>93407</v>
      </c>
      <c r="T12" s="39">
        <f t="shared" si="2"/>
        <v>101517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201</v>
      </c>
      <c r="G13" s="31" t="s">
        <v>38</v>
      </c>
      <c r="H13" s="31" t="s">
        <v>36</v>
      </c>
      <c r="I13" s="34">
        <v>5</v>
      </c>
      <c r="J13" s="34">
        <v>15</v>
      </c>
      <c r="K13" s="55">
        <v>75394</v>
      </c>
      <c r="L13" s="55">
        <v>1884</v>
      </c>
      <c r="M13" s="36">
        <f t="shared" si="0"/>
        <v>-0.3908885682251261</v>
      </c>
      <c r="N13" s="35">
        <v>198893</v>
      </c>
      <c r="O13" s="35">
        <v>121148</v>
      </c>
      <c r="P13" s="35">
        <v>3208</v>
      </c>
      <c r="Q13" s="37">
        <v>1992176</v>
      </c>
      <c r="R13" s="35">
        <f t="shared" si="1"/>
        <v>2113324</v>
      </c>
      <c r="S13" s="38">
        <v>49053</v>
      </c>
      <c r="T13" s="39">
        <f t="shared" si="2"/>
        <v>52261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33</v>
      </c>
      <c r="F14" s="31" t="s">
        <v>223</v>
      </c>
      <c r="G14" s="31" t="s">
        <v>43</v>
      </c>
      <c r="H14" s="31" t="s">
        <v>60</v>
      </c>
      <c r="I14" s="34">
        <v>1</v>
      </c>
      <c r="J14" s="34">
        <v>7</v>
      </c>
      <c r="K14" s="55">
        <v>45206</v>
      </c>
      <c r="L14" s="55">
        <v>1597</v>
      </c>
      <c r="M14" s="36" t="e">
        <f t="shared" si="0"/>
        <v>#DIV/0!</v>
      </c>
      <c r="N14" s="35"/>
      <c r="O14" s="35">
        <v>76883</v>
      </c>
      <c r="P14" s="35">
        <v>2966</v>
      </c>
      <c r="Q14" s="37"/>
      <c r="R14" s="35">
        <f t="shared" si="1"/>
        <v>76883</v>
      </c>
      <c r="S14" s="38"/>
      <c r="T14" s="39">
        <f t="shared" si="2"/>
        <v>2966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7</v>
      </c>
      <c r="F15" s="31" t="s">
        <v>181</v>
      </c>
      <c r="G15" s="31" t="s">
        <v>40</v>
      </c>
      <c r="H15" s="31" t="s">
        <v>36</v>
      </c>
      <c r="I15" s="34">
        <v>8</v>
      </c>
      <c r="J15" s="34">
        <v>12</v>
      </c>
      <c r="K15" s="55">
        <v>33305</v>
      </c>
      <c r="L15" s="55">
        <v>1154</v>
      </c>
      <c r="M15" s="36">
        <f t="shared" si="0"/>
        <v>-0.047660299015727436</v>
      </c>
      <c r="N15" s="35">
        <v>66953</v>
      </c>
      <c r="O15" s="35">
        <v>63762</v>
      </c>
      <c r="P15" s="35">
        <v>2404</v>
      </c>
      <c r="Q15" s="37">
        <v>2416676</v>
      </c>
      <c r="R15" s="35">
        <f t="shared" si="1"/>
        <v>2480438</v>
      </c>
      <c r="S15" s="38">
        <v>85639</v>
      </c>
      <c r="T15" s="39">
        <f t="shared" si="2"/>
        <v>88043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6</v>
      </c>
      <c r="F16" s="31" t="s">
        <v>219</v>
      </c>
      <c r="G16" s="31" t="s">
        <v>43</v>
      </c>
      <c r="H16" s="31" t="s">
        <v>44</v>
      </c>
      <c r="I16" s="43">
        <v>2</v>
      </c>
      <c r="J16" s="34">
        <v>10</v>
      </c>
      <c r="K16" s="55">
        <v>41210</v>
      </c>
      <c r="L16" s="55">
        <v>1031</v>
      </c>
      <c r="M16" s="36">
        <f t="shared" si="0"/>
        <v>-0.18392088052320943</v>
      </c>
      <c r="N16" s="35">
        <v>75228</v>
      </c>
      <c r="O16" s="35">
        <v>61392</v>
      </c>
      <c r="P16" s="35">
        <v>1614</v>
      </c>
      <c r="Q16" s="37">
        <v>75228</v>
      </c>
      <c r="R16" s="35">
        <f t="shared" si="1"/>
        <v>136620</v>
      </c>
      <c r="S16" s="38">
        <v>2036</v>
      </c>
      <c r="T16" s="39">
        <f t="shared" si="2"/>
        <v>3650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194</v>
      </c>
      <c r="G17" s="31" t="s">
        <v>52</v>
      </c>
      <c r="H17" s="31" t="s">
        <v>36</v>
      </c>
      <c r="I17" s="43">
        <v>6</v>
      </c>
      <c r="J17" s="34">
        <v>12</v>
      </c>
      <c r="K17" s="55">
        <v>36738</v>
      </c>
      <c r="L17" s="55">
        <v>1233</v>
      </c>
      <c r="M17" s="36">
        <f t="shared" si="0"/>
        <v>-0.22063670607931363</v>
      </c>
      <c r="N17" s="35">
        <v>76456</v>
      </c>
      <c r="O17" s="35">
        <v>59587</v>
      </c>
      <c r="P17" s="35">
        <v>2118</v>
      </c>
      <c r="Q17" s="37">
        <v>1114369</v>
      </c>
      <c r="R17" s="35">
        <f t="shared" si="1"/>
        <v>1173956</v>
      </c>
      <c r="S17" s="38">
        <v>38349</v>
      </c>
      <c r="T17" s="39">
        <f t="shared" si="2"/>
        <v>40467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218</v>
      </c>
      <c r="G18" s="31" t="s">
        <v>52</v>
      </c>
      <c r="H18" s="31" t="s">
        <v>36</v>
      </c>
      <c r="I18" s="34">
        <v>2</v>
      </c>
      <c r="J18" s="34">
        <v>9</v>
      </c>
      <c r="K18" s="55">
        <v>37457</v>
      </c>
      <c r="L18" s="55">
        <v>1209</v>
      </c>
      <c r="M18" s="36">
        <f t="shared" si="0"/>
        <v>-0.42566654259799797</v>
      </c>
      <c r="N18" s="35">
        <v>102094</v>
      </c>
      <c r="O18" s="35">
        <v>58636</v>
      </c>
      <c r="P18" s="35">
        <v>2050</v>
      </c>
      <c r="Q18" s="37">
        <v>102094</v>
      </c>
      <c r="R18" s="35">
        <f t="shared" si="1"/>
        <v>160730</v>
      </c>
      <c r="S18" s="38">
        <v>3712</v>
      </c>
      <c r="T18" s="39">
        <f t="shared" si="2"/>
        <v>5762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33</v>
      </c>
      <c r="F19" s="31" t="s">
        <v>224</v>
      </c>
      <c r="G19" s="31" t="s">
        <v>43</v>
      </c>
      <c r="H19" s="31" t="s">
        <v>44</v>
      </c>
      <c r="I19" s="34">
        <v>1</v>
      </c>
      <c r="J19" s="34">
        <v>4</v>
      </c>
      <c r="K19" s="55">
        <v>20524</v>
      </c>
      <c r="L19" s="55">
        <v>724</v>
      </c>
      <c r="M19" s="36" t="e">
        <f t="shared" si="0"/>
        <v>#DIV/0!</v>
      </c>
      <c r="N19" s="35"/>
      <c r="O19" s="35">
        <v>32824</v>
      </c>
      <c r="P19" s="35">
        <v>1232</v>
      </c>
      <c r="Q19" s="37"/>
      <c r="R19" s="35">
        <f t="shared" si="1"/>
        <v>32824</v>
      </c>
      <c r="S19" s="38"/>
      <c r="T19" s="39">
        <f t="shared" si="2"/>
        <v>1232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211</v>
      </c>
      <c r="G20" s="44" t="s">
        <v>35</v>
      </c>
      <c r="H20" s="31" t="s">
        <v>36</v>
      </c>
      <c r="I20" s="34">
        <v>3</v>
      </c>
      <c r="J20" s="34">
        <v>12</v>
      </c>
      <c r="K20" s="55">
        <v>17284</v>
      </c>
      <c r="L20" s="55">
        <v>592</v>
      </c>
      <c r="M20" s="36">
        <f t="shared" si="0"/>
        <v>-0.35319671957447707</v>
      </c>
      <c r="N20" s="35">
        <v>47189</v>
      </c>
      <c r="O20" s="35">
        <v>30522</v>
      </c>
      <c r="P20" s="35">
        <v>1157</v>
      </c>
      <c r="Q20" s="37">
        <v>115261</v>
      </c>
      <c r="R20" s="35">
        <f t="shared" si="1"/>
        <v>145783</v>
      </c>
      <c r="S20" s="38">
        <v>4155</v>
      </c>
      <c r="T20" s="39">
        <f t="shared" si="2"/>
        <v>5312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11</v>
      </c>
      <c r="F21" s="31" t="s">
        <v>220</v>
      </c>
      <c r="G21" s="44" t="s">
        <v>43</v>
      </c>
      <c r="H21" s="31" t="s">
        <v>106</v>
      </c>
      <c r="I21" s="34">
        <v>2</v>
      </c>
      <c r="J21" s="34">
        <v>4</v>
      </c>
      <c r="K21" s="55">
        <v>11726</v>
      </c>
      <c r="L21" s="55">
        <v>404</v>
      </c>
      <c r="M21" s="36">
        <f t="shared" si="0"/>
        <v>-0.3370156690487117</v>
      </c>
      <c r="N21" s="35">
        <v>30506</v>
      </c>
      <c r="O21" s="35">
        <v>20225</v>
      </c>
      <c r="P21" s="35">
        <v>737</v>
      </c>
      <c r="Q21" s="37">
        <v>30506</v>
      </c>
      <c r="R21" s="35">
        <f t="shared" si="1"/>
        <v>50731</v>
      </c>
      <c r="S21" s="38">
        <v>1126</v>
      </c>
      <c r="T21" s="39">
        <f t="shared" si="2"/>
        <v>1863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9</v>
      </c>
      <c r="F22" s="31" t="s">
        <v>189</v>
      </c>
      <c r="G22" s="44" t="s">
        <v>49</v>
      </c>
      <c r="H22" s="31" t="s">
        <v>50</v>
      </c>
      <c r="I22" s="34">
        <v>7</v>
      </c>
      <c r="J22" s="34">
        <v>12</v>
      </c>
      <c r="K22" s="55">
        <v>13716</v>
      </c>
      <c r="L22" s="55">
        <v>481</v>
      </c>
      <c r="M22" s="36">
        <f t="shared" si="0"/>
        <v>-0.48244083324244735</v>
      </c>
      <c r="N22" s="35">
        <v>36676</v>
      </c>
      <c r="O22" s="35">
        <v>18982</v>
      </c>
      <c r="P22" s="35">
        <v>642</v>
      </c>
      <c r="Q22" s="37">
        <v>1057822</v>
      </c>
      <c r="R22" s="35">
        <f t="shared" si="1"/>
        <v>1076804</v>
      </c>
      <c r="S22" s="38">
        <v>30856</v>
      </c>
      <c r="T22" s="39">
        <f t="shared" si="2"/>
        <v>31498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212</v>
      </c>
      <c r="G23" s="44" t="s">
        <v>43</v>
      </c>
      <c r="H23" s="31" t="s">
        <v>36</v>
      </c>
      <c r="I23" s="34">
        <v>3</v>
      </c>
      <c r="J23" s="34">
        <v>9</v>
      </c>
      <c r="K23" s="55">
        <v>11196</v>
      </c>
      <c r="L23" s="55">
        <v>375</v>
      </c>
      <c r="M23" s="36">
        <f t="shared" si="0"/>
        <v>-0.3008885597926694</v>
      </c>
      <c r="N23" s="35">
        <v>27010</v>
      </c>
      <c r="O23" s="35">
        <v>18883</v>
      </c>
      <c r="P23" s="35">
        <v>687</v>
      </c>
      <c r="Q23" s="37">
        <v>61370</v>
      </c>
      <c r="R23" s="35">
        <f t="shared" si="1"/>
        <v>80253</v>
      </c>
      <c r="S23" s="38">
        <v>2326</v>
      </c>
      <c r="T23" s="39">
        <f t="shared" si="2"/>
        <v>3013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10</v>
      </c>
      <c r="F24" s="31" t="s">
        <v>175</v>
      </c>
      <c r="G24" s="44" t="s">
        <v>35</v>
      </c>
      <c r="H24" s="31" t="s">
        <v>36</v>
      </c>
      <c r="I24" s="34">
        <v>9</v>
      </c>
      <c r="J24" s="34">
        <v>5</v>
      </c>
      <c r="K24" s="35">
        <v>10000</v>
      </c>
      <c r="L24" s="35">
        <v>350</v>
      </c>
      <c r="M24" s="36">
        <f t="shared" si="0"/>
        <v>-0.4446362836759292</v>
      </c>
      <c r="N24" s="35">
        <v>30697</v>
      </c>
      <c r="O24" s="35">
        <v>17048</v>
      </c>
      <c r="P24" s="35">
        <v>631</v>
      </c>
      <c r="Q24" s="37">
        <v>741629</v>
      </c>
      <c r="R24" s="35">
        <f t="shared" si="1"/>
        <v>758677</v>
      </c>
      <c r="S24" s="38">
        <v>28300</v>
      </c>
      <c r="T24" s="39">
        <f t="shared" si="2"/>
        <v>28931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204</v>
      </c>
      <c r="G25" s="44" t="s">
        <v>43</v>
      </c>
      <c r="H25" s="31" t="s">
        <v>44</v>
      </c>
      <c r="I25" s="34">
        <v>4</v>
      </c>
      <c r="J25" s="34">
        <v>6</v>
      </c>
      <c r="K25" s="55">
        <v>5472</v>
      </c>
      <c r="L25" s="55">
        <v>193</v>
      </c>
      <c r="M25" s="36">
        <f t="shared" si="0"/>
        <v>-0.6517472180018888</v>
      </c>
      <c r="N25" s="35">
        <v>24353</v>
      </c>
      <c r="O25" s="35">
        <v>8481</v>
      </c>
      <c r="P25" s="35">
        <v>321</v>
      </c>
      <c r="Q25" s="37">
        <v>112412</v>
      </c>
      <c r="R25" s="35">
        <f t="shared" si="1"/>
        <v>120893</v>
      </c>
      <c r="S25" s="38">
        <v>4315</v>
      </c>
      <c r="T25" s="39">
        <f t="shared" si="2"/>
        <v>4636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206</v>
      </c>
      <c r="G26" s="44" t="s">
        <v>43</v>
      </c>
      <c r="H26" s="31" t="s">
        <v>60</v>
      </c>
      <c r="I26" s="34">
        <v>4</v>
      </c>
      <c r="J26" s="34">
        <v>4</v>
      </c>
      <c r="K26" s="55">
        <v>3544</v>
      </c>
      <c r="L26" s="55">
        <v>120</v>
      </c>
      <c r="M26" s="36">
        <f t="shared" si="0"/>
        <v>-0.5366409861325115</v>
      </c>
      <c r="N26" s="35">
        <v>16225</v>
      </c>
      <c r="O26" s="35">
        <v>7518</v>
      </c>
      <c r="P26" s="35">
        <v>286</v>
      </c>
      <c r="Q26" s="37">
        <v>52585</v>
      </c>
      <c r="R26" s="35">
        <f t="shared" si="1"/>
        <v>60103</v>
      </c>
      <c r="S26" s="38">
        <v>2037</v>
      </c>
      <c r="T26" s="39">
        <f t="shared" si="2"/>
        <v>2323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147</v>
      </c>
      <c r="G27" s="44" t="s">
        <v>43</v>
      </c>
      <c r="H27" s="31" t="s">
        <v>44</v>
      </c>
      <c r="I27" s="34">
        <v>14</v>
      </c>
      <c r="J27" s="34">
        <v>1</v>
      </c>
      <c r="K27" s="35">
        <v>5393</v>
      </c>
      <c r="L27" s="35">
        <v>174</v>
      </c>
      <c r="M27" s="36">
        <f t="shared" si="0"/>
        <v>-0.4532752403846154</v>
      </c>
      <c r="N27" s="35">
        <v>13312</v>
      </c>
      <c r="O27" s="35">
        <v>7278</v>
      </c>
      <c r="P27" s="35">
        <v>247</v>
      </c>
      <c r="Q27" s="37">
        <v>1288262</v>
      </c>
      <c r="R27" s="35">
        <f t="shared" si="1"/>
        <v>1295540</v>
      </c>
      <c r="S27" s="38">
        <v>46252</v>
      </c>
      <c r="T27" s="39">
        <f t="shared" si="2"/>
        <v>46499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17</v>
      </c>
      <c r="F28" s="31" t="s">
        <v>146</v>
      </c>
      <c r="G28" s="44" t="s">
        <v>52</v>
      </c>
      <c r="H28" s="31" t="s">
        <v>36</v>
      </c>
      <c r="I28" s="34">
        <v>14</v>
      </c>
      <c r="J28" s="34">
        <v>7</v>
      </c>
      <c r="K28" s="35">
        <v>4125</v>
      </c>
      <c r="L28" s="35">
        <v>186</v>
      </c>
      <c r="M28" s="36">
        <f t="shared" si="0"/>
        <v>-0.4098939929328622</v>
      </c>
      <c r="N28" s="35">
        <v>10754</v>
      </c>
      <c r="O28" s="35">
        <v>6346</v>
      </c>
      <c r="P28" s="35">
        <v>334</v>
      </c>
      <c r="Q28" s="37">
        <v>1500356</v>
      </c>
      <c r="R28" s="35">
        <f t="shared" si="1"/>
        <v>1506702</v>
      </c>
      <c r="S28" s="38">
        <v>46856</v>
      </c>
      <c r="T28" s="39">
        <f t="shared" si="2"/>
        <v>47190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20</v>
      </c>
      <c r="F29" s="31" t="s">
        <v>169</v>
      </c>
      <c r="G29" s="44" t="s">
        <v>57</v>
      </c>
      <c r="H29" s="31" t="s">
        <v>50</v>
      </c>
      <c r="I29" s="34">
        <v>10</v>
      </c>
      <c r="J29" s="34">
        <v>3</v>
      </c>
      <c r="K29" s="55">
        <v>3718</v>
      </c>
      <c r="L29" s="55">
        <v>205</v>
      </c>
      <c r="M29" s="36">
        <f t="shared" si="0"/>
        <v>-0.35741444866920147</v>
      </c>
      <c r="N29" s="35">
        <v>5786</v>
      </c>
      <c r="O29" s="35">
        <v>3718</v>
      </c>
      <c r="P29" s="35">
        <v>205</v>
      </c>
      <c r="Q29" s="37">
        <v>2306753</v>
      </c>
      <c r="R29" s="35">
        <f t="shared" si="1"/>
        <v>2310471</v>
      </c>
      <c r="S29" s="38">
        <v>61363</v>
      </c>
      <c r="T29" s="39">
        <f t="shared" si="2"/>
        <v>61568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142</v>
      </c>
      <c r="G30" s="44" t="s">
        <v>43</v>
      </c>
      <c r="H30" s="31" t="s">
        <v>44</v>
      </c>
      <c r="I30" s="34">
        <v>15</v>
      </c>
      <c r="J30" s="34">
        <v>11</v>
      </c>
      <c r="K30" s="55">
        <v>2540</v>
      </c>
      <c r="L30" s="55">
        <v>120</v>
      </c>
      <c r="M30" s="36">
        <f t="shared" si="0"/>
        <v>-0.6261935483870968</v>
      </c>
      <c r="N30" s="35">
        <v>7750</v>
      </c>
      <c r="O30" s="35">
        <v>2897</v>
      </c>
      <c r="P30" s="35">
        <v>147</v>
      </c>
      <c r="Q30" s="37">
        <v>718602</v>
      </c>
      <c r="R30" s="35">
        <f t="shared" si="1"/>
        <v>721499</v>
      </c>
      <c r="S30" s="38">
        <v>28545</v>
      </c>
      <c r="T30" s="39">
        <f t="shared" si="2"/>
        <v>28692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2" ht="13.5" thickBot="1">
      <c r="D31" s="46"/>
      <c r="E31" s="47"/>
      <c r="F31" s="47"/>
      <c r="G31" s="47"/>
      <c r="H31" s="47"/>
      <c r="I31" s="47"/>
      <c r="J31" s="47"/>
      <c r="K31" s="48">
        <f>SUM(K10:K30)</f>
        <v>1862775</v>
      </c>
      <c r="L31" s="48">
        <f>SUM(L10:L30)</f>
        <v>57847</v>
      </c>
      <c r="M31" s="49">
        <f t="shared" si="0"/>
        <v>0.6411165052719718</v>
      </c>
      <c r="N31" s="48">
        <v>1743655</v>
      </c>
      <c r="O31" s="48">
        <f aca="true" t="shared" si="3" ref="O31:T31">SUM(O10:O30)</f>
        <v>2861541</v>
      </c>
      <c r="P31" s="48">
        <f t="shared" si="3"/>
        <v>93994</v>
      </c>
      <c r="Q31" s="48">
        <f t="shared" si="3"/>
        <v>17121052</v>
      </c>
      <c r="R31" s="48">
        <f t="shared" si="3"/>
        <v>19982593</v>
      </c>
      <c r="S31" s="48">
        <f t="shared" si="3"/>
        <v>547247</v>
      </c>
      <c r="T31" s="48">
        <f t="shared" si="3"/>
        <v>641241</v>
      </c>
      <c r="U31" s="50"/>
      <c r="V31" s="51"/>
    </row>
    <row r="34" spans="15:16" ht="12.75">
      <c r="O34" s="52"/>
      <c r="P34" s="53"/>
    </row>
    <row r="35" ht="12.75">
      <c r="F35" s="54"/>
    </row>
    <row r="37" spans="16:256" s="1" customFormat="1" ht="12.75">
      <c r="P37" s="51"/>
      <c r="Q37" s="51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zoomScalePageLayoutView="0" workbookViewId="0" topLeftCell="D1">
      <selection activeCell="I14" sqref="I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5742187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>
        <v>2012</v>
      </c>
      <c r="L2" s="6" t="s">
        <v>0</v>
      </c>
      <c r="M2" s="7"/>
      <c r="N2" s="8"/>
      <c r="O2" s="9" t="s">
        <v>215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1</v>
      </c>
      <c r="H3" s="13" t="s">
        <v>2</v>
      </c>
      <c r="I3" s="14"/>
      <c r="L3" s="15" t="s">
        <v>3</v>
      </c>
      <c r="M3" s="16"/>
      <c r="N3" s="17"/>
      <c r="O3" s="9" t="s">
        <v>216</v>
      </c>
      <c r="P3" s="3"/>
      <c r="Q3" s="3"/>
      <c r="R3" s="18" t="s">
        <v>4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5</v>
      </c>
      <c r="L4" s="20" t="s">
        <v>6</v>
      </c>
      <c r="M4" s="21">
        <v>27</v>
      </c>
      <c r="N4" s="22" t="s">
        <v>7</v>
      </c>
      <c r="Q4" s="22"/>
      <c r="R4" s="2" t="s">
        <v>8</v>
      </c>
      <c r="S4" s="2"/>
      <c r="T4" s="23">
        <v>41095</v>
      </c>
    </row>
    <row r="5" spans="4:19" ht="12.75">
      <c r="D5" s="2"/>
      <c r="E5" s="2" t="s">
        <v>9</v>
      </c>
      <c r="F5" s="2" t="s">
        <v>10</v>
      </c>
      <c r="G5" s="2"/>
      <c r="H5" s="2"/>
      <c r="I5" s="2"/>
      <c r="N5" s="22" t="s">
        <v>11</v>
      </c>
      <c r="Q5" s="24" t="s">
        <v>11</v>
      </c>
      <c r="S5" s="22" t="s">
        <v>12</v>
      </c>
    </row>
    <row r="6" spans="4:19" ht="12.75">
      <c r="D6" s="2"/>
      <c r="E6" s="2" t="s">
        <v>13</v>
      </c>
      <c r="F6" s="25" t="s">
        <v>14</v>
      </c>
      <c r="G6" s="2"/>
      <c r="H6" s="2"/>
      <c r="I6" s="2"/>
      <c r="N6" s="22" t="s">
        <v>15</v>
      </c>
      <c r="P6" s="26"/>
      <c r="Q6" s="22" t="s">
        <v>15</v>
      </c>
      <c r="S6" s="22" t="s">
        <v>15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16</v>
      </c>
      <c r="E8" s="30" t="s">
        <v>17</v>
      </c>
      <c r="F8" s="30"/>
      <c r="G8" s="30"/>
      <c r="H8" s="30" t="s">
        <v>18</v>
      </c>
      <c r="I8" s="30" t="s">
        <v>19</v>
      </c>
      <c r="J8" s="30" t="s">
        <v>20</v>
      </c>
      <c r="K8" s="30" t="s">
        <v>21</v>
      </c>
      <c r="L8" s="30" t="s">
        <v>21</v>
      </c>
      <c r="M8" s="30" t="s">
        <v>22</v>
      </c>
      <c r="N8" s="30" t="s">
        <v>23</v>
      </c>
      <c r="O8" s="30" t="s">
        <v>19</v>
      </c>
      <c r="P8" s="30" t="s">
        <v>19</v>
      </c>
      <c r="Q8" s="30" t="s">
        <v>24</v>
      </c>
      <c r="R8" s="30" t="s">
        <v>25</v>
      </c>
      <c r="S8" s="31" t="s">
        <v>26</v>
      </c>
      <c r="T8" s="30" t="s">
        <v>25</v>
      </c>
    </row>
    <row r="9" spans="4:20" ht="12.75">
      <c r="D9" s="30"/>
      <c r="E9" s="30" t="s">
        <v>19</v>
      </c>
      <c r="F9" s="30" t="s">
        <v>27</v>
      </c>
      <c r="G9" s="30" t="s">
        <v>28</v>
      </c>
      <c r="H9" s="30" t="s">
        <v>28</v>
      </c>
      <c r="I9" s="30" t="s">
        <v>20</v>
      </c>
      <c r="J9" s="30"/>
      <c r="K9" s="30" t="s">
        <v>29</v>
      </c>
      <c r="L9" s="30" t="s">
        <v>30</v>
      </c>
      <c r="M9" s="30" t="s">
        <v>31</v>
      </c>
      <c r="N9" s="30" t="s">
        <v>29</v>
      </c>
      <c r="O9" s="30" t="s">
        <v>29</v>
      </c>
      <c r="P9" s="30" t="s">
        <v>30</v>
      </c>
      <c r="Q9" s="30" t="s">
        <v>32</v>
      </c>
      <c r="R9" s="30" t="s">
        <v>29</v>
      </c>
      <c r="S9" s="31" t="s">
        <v>30</v>
      </c>
      <c r="T9" s="30" t="s">
        <v>30</v>
      </c>
    </row>
    <row r="10" spans="4:256" s="32" customFormat="1" ht="12.75">
      <c r="D10" s="33">
        <v>1</v>
      </c>
      <c r="E10" s="33" t="s">
        <v>33</v>
      </c>
      <c r="F10" s="31" t="s">
        <v>217</v>
      </c>
      <c r="G10" s="31" t="s">
        <v>186</v>
      </c>
      <c r="H10" s="31" t="s">
        <v>50</v>
      </c>
      <c r="I10" s="34">
        <v>1</v>
      </c>
      <c r="J10" s="34">
        <v>9</v>
      </c>
      <c r="K10" s="55">
        <v>299874</v>
      </c>
      <c r="L10" s="55">
        <v>11105</v>
      </c>
      <c r="M10" s="36" t="e">
        <f aca="true" t="shared" si="0" ref="M10:M34">O10/N10-100%</f>
        <v>#DIV/0!</v>
      </c>
      <c r="N10" s="35"/>
      <c r="O10" s="35">
        <v>470849</v>
      </c>
      <c r="P10" s="35">
        <v>18920</v>
      </c>
      <c r="Q10" s="37"/>
      <c r="R10" s="35">
        <f aca="true" t="shared" si="1" ref="R10:R33">O10+Q10</f>
        <v>470849</v>
      </c>
      <c r="S10" s="38"/>
      <c r="T10" s="39">
        <f aca="true" t="shared" si="2" ref="T10:T33">S10+P10</f>
        <v>18920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200</v>
      </c>
      <c r="G11" s="31" t="s">
        <v>40</v>
      </c>
      <c r="H11" s="31" t="s">
        <v>36</v>
      </c>
      <c r="I11" s="34">
        <v>4</v>
      </c>
      <c r="J11" s="34">
        <v>26</v>
      </c>
      <c r="K11" s="55">
        <v>313427</v>
      </c>
      <c r="L11" s="55">
        <v>9544</v>
      </c>
      <c r="M11" s="36">
        <f t="shared" si="0"/>
        <v>-0.1845668129217306</v>
      </c>
      <c r="N11" s="35">
        <v>574567</v>
      </c>
      <c r="O11" s="35">
        <v>468521</v>
      </c>
      <c r="P11" s="35">
        <v>14495</v>
      </c>
      <c r="Q11" s="37">
        <v>2495581</v>
      </c>
      <c r="R11" s="35">
        <f t="shared" si="1"/>
        <v>2964102</v>
      </c>
      <c r="S11" s="38">
        <v>78912</v>
      </c>
      <c r="T11" s="39">
        <f t="shared" si="2"/>
        <v>93407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201</v>
      </c>
      <c r="G12" s="31" t="s">
        <v>38</v>
      </c>
      <c r="H12" s="31" t="s">
        <v>36</v>
      </c>
      <c r="I12" s="34">
        <v>4</v>
      </c>
      <c r="J12" s="34">
        <v>15</v>
      </c>
      <c r="K12" s="55">
        <v>112698</v>
      </c>
      <c r="L12" s="55">
        <v>2596</v>
      </c>
      <c r="M12" s="36">
        <f t="shared" si="0"/>
        <v>-0.4022336630330571</v>
      </c>
      <c r="N12" s="35">
        <v>332727</v>
      </c>
      <c r="O12" s="35">
        <v>198893</v>
      </c>
      <c r="P12" s="35">
        <v>4924</v>
      </c>
      <c r="Q12" s="37">
        <v>1793283</v>
      </c>
      <c r="R12" s="35">
        <f t="shared" si="1"/>
        <v>1992176</v>
      </c>
      <c r="S12" s="38">
        <v>44129</v>
      </c>
      <c r="T12" s="39">
        <f t="shared" si="2"/>
        <v>49053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33</v>
      </c>
      <c r="F13" s="31" t="s">
        <v>218</v>
      </c>
      <c r="G13" s="31" t="s">
        <v>52</v>
      </c>
      <c r="H13" s="31" t="s">
        <v>36</v>
      </c>
      <c r="I13" s="34">
        <v>1</v>
      </c>
      <c r="J13" s="34">
        <v>10</v>
      </c>
      <c r="K13" s="55">
        <v>64187</v>
      </c>
      <c r="L13" s="55">
        <v>2180</v>
      </c>
      <c r="M13" s="36" t="e">
        <f t="shared" si="0"/>
        <v>#DIV/0!</v>
      </c>
      <c r="N13" s="35"/>
      <c r="O13" s="35">
        <v>102094</v>
      </c>
      <c r="P13" s="35">
        <v>3712</v>
      </c>
      <c r="Q13" s="37"/>
      <c r="R13" s="35">
        <f t="shared" si="1"/>
        <v>102094</v>
      </c>
      <c r="S13" s="38"/>
      <c r="T13" s="39">
        <f t="shared" si="2"/>
        <v>3712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194</v>
      </c>
      <c r="G14" s="31" t="s">
        <v>52</v>
      </c>
      <c r="H14" s="31" t="s">
        <v>36</v>
      </c>
      <c r="I14" s="34">
        <v>5</v>
      </c>
      <c r="J14" s="34">
        <v>16</v>
      </c>
      <c r="K14" s="55">
        <v>45818</v>
      </c>
      <c r="L14" s="55">
        <v>1515</v>
      </c>
      <c r="M14" s="36">
        <f t="shared" si="0"/>
        <v>-0.36272327940453264</v>
      </c>
      <c r="N14" s="35">
        <v>119973</v>
      </c>
      <c r="O14" s="35">
        <v>76456</v>
      </c>
      <c r="P14" s="35">
        <v>2777</v>
      </c>
      <c r="Q14" s="37">
        <v>1037913</v>
      </c>
      <c r="R14" s="35">
        <f t="shared" si="1"/>
        <v>1114369</v>
      </c>
      <c r="S14" s="38">
        <v>35572</v>
      </c>
      <c r="T14" s="39">
        <f t="shared" si="2"/>
        <v>38349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 t="s">
        <v>33</v>
      </c>
      <c r="F15" s="31" t="s">
        <v>219</v>
      </c>
      <c r="G15" s="31" t="s">
        <v>43</v>
      </c>
      <c r="H15" s="31" t="s">
        <v>44</v>
      </c>
      <c r="I15" s="34">
        <v>1</v>
      </c>
      <c r="J15" s="34">
        <v>10</v>
      </c>
      <c r="K15" s="55">
        <v>47887</v>
      </c>
      <c r="L15" s="55">
        <v>1223</v>
      </c>
      <c r="M15" s="36" t="e">
        <f t="shared" si="0"/>
        <v>#DIV/0!</v>
      </c>
      <c r="N15" s="35"/>
      <c r="O15" s="35">
        <v>75228</v>
      </c>
      <c r="P15" s="35">
        <v>2036</v>
      </c>
      <c r="Q15" s="37"/>
      <c r="R15" s="35">
        <f t="shared" si="1"/>
        <v>75228</v>
      </c>
      <c r="S15" s="38"/>
      <c r="T15" s="39">
        <f t="shared" si="2"/>
        <v>2036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181</v>
      </c>
      <c r="G16" s="31" t="s">
        <v>40</v>
      </c>
      <c r="H16" s="31" t="s">
        <v>36</v>
      </c>
      <c r="I16" s="43">
        <v>7</v>
      </c>
      <c r="J16" s="34">
        <v>15</v>
      </c>
      <c r="K16" s="55">
        <v>38597</v>
      </c>
      <c r="L16" s="55">
        <v>1346</v>
      </c>
      <c r="M16" s="36">
        <f t="shared" si="0"/>
        <v>-0.3575986106713489</v>
      </c>
      <c r="N16" s="35">
        <v>104223</v>
      </c>
      <c r="O16" s="35">
        <v>66953</v>
      </c>
      <c r="P16" s="35">
        <v>2505</v>
      </c>
      <c r="Q16" s="37">
        <v>2349723</v>
      </c>
      <c r="R16" s="35">
        <f t="shared" si="1"/>
        <v>2416676</v>
      </c>
      <c r="S16" s="38">
        <v>83134</v>
      </c>
      <c r="T16" s="39">
        <f t="shared" si="2"/>
        <v>85639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211</v>
      </c>
      <c r="G17" s="31" t="s">
        <v>35</v>
      </c>
      <c r="H17" s="31" t="s">
        <v>36</v>
      </c>
      <c r="I17" s="43">
        <v>2</v>
      </c>
      <c r="J17" s="34">
        <v>11</v>
      </c>
      <c r="K17" s="55">
        <v>25481</v>
      </c>
      <c r="L17" s="55">
        <v>843</v>
      </c>
      <c r="M17" s="36">
        <f t="shared" si="0"/>
        <v>-0.30677811728757787</v>
      </c>
      <c r="N17" s="35">
        <v>68072</v>
      </c>
      <c r="O17" s="35">
        <v>47189</v>
      </c>
      <c r="P17" s="35">
        <v>1691</v>
      </c>
      <c r="Q17" s="37">
        <v>68072</v>
      </c>
      <c r="R17" s="35">
        <f t="shared" si="1"/>
        <v>115261</v>
      </c>
      <c r="S17" s="38">
        <v>2464</v>
      </c>
      <c r="T17" s="39">
        <f t="shared" si="2"/>
        <v>4155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6</v>
      </c>
      <c r="F18" s="31" t="s">
        <v>189</v>
      </c>
      <c r="G18" s="31" t="s">
        <v>49</v>
      </c>
      <c r="H18" s="31" t="s">
        <v>50</v>
      </c>
      <c r="I18" s="34">
        <v>6</v>
      </c>
      <c r="J18" s="34">
        <v>15</v>
      </c>
      <c r="K18" s="55">
        <v>24184</v>
      </c>
      <c r="L18" s="55">
        <v>740</v>
      </c>
      <c r="M18" s="36">
        <f t="shared" si="0"/>
        <v>-0.3893846563665424</v>
      </c>
      <c r="N18" s="35">
        <v>60064</v>
      </c>
      <c r="O18" s="35">
        <v>36676</v>
      </c>
      <c r="P18" s="35">
        <v>1168</v>
      </c>
      <c r="Q18" s="37">
        <v>1021146</v>
      </c>
      <c r="R18" s="35">
        <f t="shared" si="1"/>
        <v>1057822</v>
      </c>
      <c r="S18" s="38">
        <v>29688</v>
      </c>
      <c r="T18" s="39">
        <f t="shared" si="2"/>
        <v>30856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175</v>
      </c>
      <c r="G19" s="31" t="s">
        <v>35</v>
      </c>
      <c r="H19" s="31" t="s">
        <v>36</v>
      </c>
      <c r="I19" s="34">
        <v>8</v>
      </c>
      <c r="J19" s="34">
        <v>7</v>
      </c>
      <c r="K19" s="35">
        <v>15936</v>
      </c>
      <c r="L19" s="35">
        <v>585</v>
      </c>
      <c r="M19" s="36">
        <f t="shared" si="0"/>
        <v>0.16091823613947498</v>
      </c>
      <c r="N19" s="35">
        <v>26442</v>
      </c>
      <c r="O19" s="35">
        <v>30697</v>
      </c>
      <c r="P19" s="35">
        <v>1217</v>
      </c>
      <c r="Q19" s="37">
        <v>710932</v>
      </c>
      <c r="R19" s="35">
        <f t="shared" si="1"/>
        <v>741629</v>
      </c>
      <c r="S19" s="38">
        <v>27083</v>
      </c>
      <c r="T19" s="39">
        <f t="shared" si="2"/>
        <v>28300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33</v>
      </c>
      <c r="F20" s="31" t="s">
        <v>220</v>
      </c>
      <c r="G20" s="44" t="s">
        <v>43</v>
      </c>
      <c r="H20" s="31" t="s">
        <v>106</v>
      </c>
      <c r="I20" s="34">
        <v>1</v>
      </c>
      <c r="J20" s="34">
        <v>4</v>
      </c>
      <c r="K20" s="55">
        <v>16698</v>
      </c>
      <c r="L20" s="55">
        <v>571</v>
      </c>
      <c r="M20" s="36" t="e">
        <f t="shared" si="0"/>
        <v>#DIV/0!</v>
      </c>
      <c r="N20" s="35"/>
      <c r="O20" s="35">
        <v>30506</v>
      </c>
      <c r="P20" s="35">
        <v>1126</v>
      </c>
      <c r="Q20" s="37"/>
      <c r="R20" s="35">
        <f t="shared" si="1"/>
        <v>30506</v>
      </c>
      <c r="S20" s="38"/>
      <c r="T20" s="39">
        <f t="shared" si="2"/>
        <v>1126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8</v>
      </c>
      <c r="F21" s="31" t="s">
        <v>212</v>
      </c>
      <c r="G21" s="44" t="s">
        <v>43</v>
      </c>
      <c r="H21" s="31" t="s">
        <v>36</v>
      </c>
      <c r="I21" s="34">
        <v>2</v>
      </c>
      <c r="J21" s="34">
        <v>8</v>
      </c>
      <c r="K21" s="55">
        <v>13623</v>
      </c>
      <c r="L21" s="55">
        <v>492</v>
      </c>
      <c r="M21" s="36">
        <f t="shared" si="0"/>
        <v>-0.2139115250291036</v>
      </c>
      <c r="N21" s="35">
        <v>34360</v>
      </c>
      <c r="O21" s="35">
        <v>27010</v>
      </c>
      <c r="P21" s="35">
        <v>1041</v>
      </c>
      <c r="Q21" s="37">
        <v>34360</v>
      </c>
      <c r="R21" s="35">
        <f t="shared" si="1"/>
        <v>61370</v>
      </c>
      <c r="S21" s="38">
        <v>1285</v>
      </c>
      <c r="T21" s="39">
        <f t="shared" si="2"/>
        <v>2326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7</v>
      </c>
      <c r="F22" s="31" t="s">
        <v>204</v>
      </c>
      <c r="G22" s="44" t="s">
        <v>43</v>
      </c>
      <c r="H22" s="31" t="s">
        <v>44</v>
      </c>
      <c r="I22" s="34">
        <v>3</v>
      </c>
      <c r="J22" s="34">
        <v>12</v>
      </c>
      <c r="K22" s="55">
        <v>12768</v>
      </c>
      <c r="L22" s="55">
        <v>429</v>
      </c>
      <c r="M22" s="36">
        <f t="shared" si="0"/>
        <v>-0.34000921434185205</v>
      </c>
      <c r="N22" s="35">
        <v>36899</v>
      </c>
      <c r="O22" s="35">
        <v>24353</v>
      </c>
      <c r="P22" s="35">
        <v>912</v>
      </c>
      <c r="Q22" s="37">
        <v>88059</v>
      </c>
      <c r="R22" s="35">
        <f t="shared" si="1"/>
        <v>112412</v>
      </c>
      <c r="S22" s="38">
        <v>3403</v>
      </c>
      <c r="T22" s="39">
        <f t="shared" si="2"/>
        <v>4315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206</v>
      </c>
      <c r="G23" s="44" t="s">
        <v>43</v>
      </c>
      <c r="H23" s="31" t="s">
        <v>60</v>
      </c>
      <c r="I23" s="34">
        <v>3</v>
      </c>
      <c r="J23" s="34">
        <v>4</v>
      </c>
      <c r="K23" s="55">
        <v>8465</v>
      </c>
      <c r="L23" s="55">
        <v>303</v>
      </c>
      <c r="M23" s="36">
        <f t="shared" si="0"/>
        <v>0.11811729033147267</v>
      </c>
      <c r="N23" s="35">
        <v>14511</v>
      </c>
      <c r="O23" s="35">
        <v>16225</v>
      </c>
      <c r="P23" s="35">
        <v>631</v>
      </c>
      <c r="Q23" s="37">
        <v>36360</v>
      </c>
      <c r="R23" s="35">
        <f t="shared" si="1"/>
        <v>52585</v>
      </c>
      <c r="S23" s="38">
        <v>1406</v>
      </c>
      <c r="T23" s="39">
        <f t="shared" si="2"/>
        <v>2037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147</v>
      </c>
      <c r="G24" s="44" t="s">
        <v>43</v>
      </c>
      <c r="H24" s="31" t="s">
        <v>44</v>
      </c>
      <c r="I24" s="34">
        <v>13</v>
      </c>
      <c r="J24" s="34">
        <v>2</v>
      </c>
      <c r="K24" s="35">
        <v>7705</v>
      </c>
      <c r="L24" s="35">
        <v>259</v>
      </c>
      <c r="M24" s="36">
        <f t="shared" si="0"/>
        <v>-0.22887099577130277</v>
      </c>
      <c r="N24" s="35">
        <v>17263</v>
      </c>
      <c r="O24" s="35">
        <v>13312</v>
      </c>
      <c r="P24" s="35">
        <v>483</v>
      </c>
      <c r="Q24" s="37">
        <v>1274950</v>
      </c>
      <c r="R24" s="35">
        <f t="shared" si="1"/>
        <v>1288262</v>
      </c>
      <c r="S24" s="38">
        <v>45769</v>
      </c>
      <c r="T24" s="39">
        <f t="shared" si="2"/>
        <v>46252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10</v>
      </c>
      <c r="F25" s="31" t="s">
        <v>205</v>
      </c>
      <c r="G25" s="44" t="s">
        <v>52</v>
      </c>
      <c r="H25" s="31" t="s">
        <v>44</v>
      </c>
      <c r="I25" s="34">
        <v>3</v>
      </c>
      <c r="J25" s="34">
        <v>6</v>
      </c>
      <c r="K25" s="55">
        <v>7025</v>
      </c>
      <c r="L25" s="55">
        <v>247</v>
      </c>
      <c r="M25" s="36">
        <f t="shared" si="0"/>
        <v>-0.2997416020671835</v>
      </c>
      <c r="N25" s="35">
        <v>18963</v>
      </c>
      <c r="O25" s="35">
        <v>13279</v>
      </c>
      <c r="P25" s="35">
        <v>522</v>
      </c>
      <c r="Q25" s="37">
        <v>47280</v>
      </c>
      <c r="R25" s="35">
        <f t="shared" si="1"/>
        <v>60559</v>
      </c>
      <c r="S25" s="38">
        <v>1793</v>
      </c>
      <c r="T25" s="39">
        <f t="shared" si="2"/>
        <v>2315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15</v>
      </c>
      <c r="F26" s="31" t="s">
        <v>146</v>
      </c>
      <c r="G26" s="44" t="s">
        <v>52</v>
      </c>
      <c r="H26" s="31" t="s">
        <v>36</v>
      </c>
      <c r="I26" s="34">
        <v>13</v>
      </c>
      <c r="J26" s="34">
        <v>12</v>
      </c>
      <c r="K26" s="35">
        <v>4671</v>
      </c>
      <c r="L26" s="35">
        <v>146</v>
      </c>
      <c r="M26" s="36">
        <f t="shared" si="0"/>
        <v>0.2355238970588236</v>
      </c>
      <c r="N26" s="35">
        <v>8704</v>
      </c>
      <c r="O26" s="35">
        <v>10754</v>
      </c>
      <c r="P26" s="35">
        <v>526</v>
      </c>
      <c r="Q26" s="37">
        <v>1489602</v>
      </c>
      <c r="R26" s="35">
        <f t="shared" si="1"/>
        <v>1500356</v>
      </c>
      <c r="S26" s="38">
        <v>46330</v>
      </c>
      <c r="T26" s="39">
        <f t="shared" si="2"/>
        <v>46856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142</v>
      </c>
      <c r="G27" s="44" t="s">
        <v>43</v>
      </c>
      <c r="H27" s="31" t="s">
        <v>44</v>
      </c>
      <c r="I27" s="34">
        <v>14</v>
      </c>
      <c r="J27" s="34">
        <v>10</v>
      </c>
      <c r="K27" s="55">
        <v>3677</v>
      </c>
      <c r="L27" s="55">
        <v>184</v>
      </c>
      <c r="M27" s="36">
        <f t="shared" si="0"/>
        <v>0.43015316479055166</v>
      </c>
      <c r="N27" s="35">
        <v>5419</v>
      </c>
      <c r="O27" s="35">
        <v>7750</v>
      </c>
      <c r="P27" s="35">
        <v>418</v>
      </c>
      <c r="Q27" s="37">
        <v>710852</v>
      </c>
      <c r="R27" s="35">
        <f t="shared" si="1"/>
        <v>718602</v>
      </c>
      <c r="S27" s="38">
        <v>28127</v>
      </c>
      <c r="T27" s="39">
        <f t="shared" si="2"/>
        <v>28545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213</v>
      </c>
      <c r="G28" s="44" t="s">
        <v>43</v>
      </c>
      <c r="H28" s="31" t="s">
        <v>36</v>
      </c>
      <c r="I28" s="34">
        <v>2</v>
      </c>
      <c r="J28" s="34">
        <v>4</v>
      </c>
      <c r="K28" s="55">
        <v>4029</v>
      </c>
      <c r="L28" s="55">
        <v>132</v>
      </c>
      <c r="M28" s="36">
        <f t="shared" si="0"/>
        <v>-0.29925187032418954</v>
      </c>
      <c r="N28" s="35">
        <v>8822</v>
      </c>
      <c r="O28" s="35">
        <v>6182</v>
      </c>
      <c r="P28" s="35">
        <v>213</v>
      </c>
      <c r="Q28" s="37">
        <v>8822</v>
      </c>
      <c r="R28" s="35">
        <f t="shared" si="1"/>
        <v>15004</v>
      </c>
      <c r="S28" s="38">
        <v>357</v>
      </c>
      <c r="T28" s="39">
        <f t="shared" si="2"/>
        <v>570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12</v>
      </c>
      <c r="F29" s="31" t="s">
        <v>169</v>
      </c>
      <c r="G29" s="44" t="s">
        <v>57</v>
      </c>
      <c r="H29" s="31" t="s">
        <v>50</v>
      </c>
      <c r="I29" s="34">
        <v>9</v>
      </c>
      <c r="J29" s="34">
        <v>7</v>
      </c>
      <c r="K29" s="55">
        <v>5054</v>
      </c>
      <c r="L29" s="55">
        <v>207</v>
      </c>
      <c r="M29" s="36">
        <f t="shared" si="0"/>
        <v>-0.6192920121068561</v>
      </c>
      <c r="N29" s="35">
        <v>15198</v>
      </c>
      <c r="O29" s="35">
        <v>5786</v>
      </c>
      <c r="P29" s="35">
        <v>241</v>
      </c>
      <c r="Q29" s="37">
        <v>2300967</v>
      </c>
      <c r="R29" s="35">
        <f t="shared" si="1"/>
        <v>2306753</v>
      </c>
      <c r="S29" s="38">
        <v>61122</v>
      </c>
      <c r="T29" s="39">
        <f t="shared" si="2"/>
        <v>61363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16</v>
      </c>
      <c r="F30" s="31" t="s">
        <v>202</v>
      </c>
      <c r="G30" s="44" t="s">
        <v>43</v>
      </c>
      <c r="H30" s="31" t="s">
        <v>36</v>
      </c>
      <c r="I30" s="34">
        <v>4</v>
      </c>
      <c r="J30" s="34">
        <v>6</v>
      </c>
      <c r="K30" s="55">
        <v>2826</v>
      </c>
      <c r="L30" s="55">
        <v>109</v>
      </c>
      <c r="M30" s="36">
        <f t="shared" si="0"/>
        <v>-0.4272842786184591</v>
      </c>
      <c r="N30" s="35">
        <v>8657</v>
      </c>
      <c r="O30" s="35">
        <v>4958</v>
      </c>
      <c r="P30" s="35">
        <v>195</v>
      </c>
      <c r="Q30" s="37">
        <v>38408</v>
      </c>
      <c r="R30" s="35">
        <f t="shared" si="1"/>
        <v>43366</v>
      </c>
      <c r="S30" s="38">
        <v>1470</v>
      </c>
      <c r="T30" s="39">
        <f t="shared" si="2"/>
        <v>1665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23</v>
      </c>
      <c r="F31" s="31" t="s">
        <v>196</v>
      </c>
      <c r="G31" s="44" t="s">
        <v>186</v>
      </c>
      <c r="H31" s="31" t="s">
        <v>50</v>
      </c>
      <c r="I31" s="34">
        <v>5</v>
      </c>
      <c r="J31" s="34">
        <v>10</v>
      </c>
      <c r="K31" s="55">
        <v>3132</v>
      </c>
      <c r="L31" s="55">
        <v>187</v>
      </c>
      <c r="M31" s="36">
        <f t="shared" si="0"/>
        <v>0.5228915662650602</v>
      </c>
      <c r="N31" s="35">
        <v>2905</v>
      </c>
      <c r="O31" s="35">
        <v>4424</v>
      </c>
      <c r="P31" s="35">
        <v>252</v>
      </c>
      <c r="Q31" s="37">
        <v>45571</v>
      </c>
      <c r="R31" s="35">
        <f t="shared" si="1"/>
        <v>49995</v>
      </c>
      <c r="S31" s="38">
        <v>1991</v>
      </c>
      <c r="T31" s="39">
        <f t="shared" si="2"/>
        <v>2243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24</v>
      </c>
      <c r="F32" s="31" t="s">
        <v>191</v>
      </c>
      <c r="G32" s="44" t="s">
        <v>43</v>
      </c>
      <c r="H32" s="31" t="s">
        <v>60</v>
      </c>
      <c r="I32" s="34">
        <v>6</v>
      </c>
      <c r="J32" s="34">
        <v>2</v>
      </c>
      <c r="K32" s="55">
        <v>2255</v>
      </c>
      <c r="L32" s="55">
        <v>103</v>
      </c>
      <c r="M32" s="36">
        <f t="shared" si="0"/>
        <v>0.2755009107468125</v>
      </c>
      <c r="N32" s="35">
        <v>2196</v>
      </c>
      <c r="O32" s="35">
        <v>2801</v>
      </c>
      <c r="P32" s="35">
        <v>127</v>
      </c>
      <c r="Q32" s="37">
        <v>59947</v>
      </c>
      <c r="R32" s="35">
        <f t="shared" si="1"/>
        <v>62748</v>
      </c>
      <c r="S32" s="38">
        <v>2194</v>
      </c>
      <c r="T32" s="39">
        <f t="shared" si="2"/>
        <v>2321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20</v>
      </c>
      <c r="F33" s="31" t="s">
        <v>149</v>
      </c>
      <c r="G33" s="44" t="s">
        <v>43</v>
      </c>
      <c r="H33" s="31" t="s">
        <v>44</v>
      </c>
      <c r="I33" s="34">
        <v>16</v>
      </c>
      <c r="J33" s="34">
        <v>10</v>
      </c>
      <c r="K33" s="55">
        <v>2332</v>
      </c>
      <c r="L33" s="55">
        <v>110</v>
      </c>
      <c r="M33" s="36">
        <f t="shared" si="0"/>
        <v>-0.2798225006525711</v>
      </c>
      <c r="N33" s="35">
        <v>3831</v>
      </c>
      <c r="O33" s="35">
        <v>2759</v>
      </c>
      <c r="P33" s="35">
        <v>129</v>
      </c>
      <c r="Q33" s="37">
        <v>581912</v>
      </c>
      <c r="R33" s="35">
        <f t="shared" si="1"/>
        <v>584671</v>
      </c>
      <c r="S33" s="38">
        <v>24034</v>
      </c>
      <c r="T33" s="39">
        <f t="shared" si="2"/>
        <v>24163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1082349</v>
      </c>
      <c r="L34" s="48">
        <f>SUM(L10:L33)</f>
        <v>35156</v>
      </c>
      <c r="M34" s="49">
        <f t="shared" si="0"/>
        <v>0.17494196565444886</v>
      </c>
      <c r="N34" s="48">
        <v>1484035</v>
      </c>
      <c r="O34" s="48">
        <f aca="true" t="shared" si="3" ref="O34:T34">SUM(O10:O33)</f>
        <v>1743655</v>
      </c>
      <c r="P34" s="48">
        <f t="shared" si="3"/>
        <v>60261</v>
      </c>
      <c r="Q34" s="48">
        <f t="shared" si="3"/>
        <v>16193740</v>
      </c>
      <c r="R34" s="48">
        <f t="shared" si="3"/>
        <v>17937395</v>
      </c>
      <c r="S34" s="48">
        <f t="shared" si="3"/>
        <v>520263</v>
      </c>
      <c r="T34" s="48">
        <f t="shared" si="3"/>
        <v>580524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2012-08-02T11:12:19Z</cp:lastPrinted>
  <dcterms:created xsi:type="dcterms:W3CDTF">2012-01-05T09:57:27Z</dcterms:created>
  <dcterms:modified xsi:type="dcterms:W3CDTF">2012-09-03T13:27:27Z</dcterms:modified>
  <cp:category/>
  <cp:version/>
  <cp:contentType/>
  <cp:contentStatus/>
</cp:coreProperties>
</file>