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85" windowWidth="17340" windowHeight="4830" tabRatio="1000" activeTab="0"/>
  </bookViews>
  <sheets>
    <sheet name="WEEK 41" sheetId="1" r:id="rId1"/>
  </sheets>
  <definedNames>
    <definedName name="_xlnm.Print_Area" localSheetId="0">'WEEK 41'!$D$2:$T$41</definedName>
  </definedNames>
  <calcPr fullCalcOnLoad="1"/>
</workbook>
</file>

<file path=xl/sharedStrings.xml><?xml version="1.0" encoding="utf-8"?>
<sst xmlns="http://schemas.openxmlformats.org/spreadsheetml/2006/main" count="151" uniqueCount="80">
  <si>
    <t>WEEKEND OF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</si>
  <si>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</si>
  <si>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</si>
  <si>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</si>
  <si>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</si>
  <si>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</si>
  <si>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</si>
  <si>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</si>
  <si>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</si>
  <si>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</si>
  <si>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</si>
  <si>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</si>
  <si>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</si>
  <si>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</si>
  <si>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</si>
  <si>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</si>
  <si>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</si>
  <si>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</si>
  <si>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</si>
  <si>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</si>
  <si>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</si>
  <si>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</si>
  <si>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</si>
  <si>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</si>
  <si>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</si>
  <si>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</si>
  <si>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</si>
  <si>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</si>
  <si>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</si>
  <si>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</si>
  <si>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</si>
  <si>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</si>
  <si>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</si>
  <si>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FOX</t>
  </si>
  <si>
    <t>CF</t>
  </si>
  <si>
    <t>new</t>
  </si>
  <si>
    <t>WB</t>
  </si>
  <si>
    <t>Blitz</t>
  </si>
  <si>
    <t>IND</t>
  </si>
  <si>
    <t>Duplicato</t>
  </si>
  <si>
    <t>WDI</t>
  </si>
  <si>
    <t>SONY</t>
  </si>
  <si>
    <t>Discovery</t>
  </si>
  <si>
    <t>2011.</t>
  </si>
  <si>
    <t>UNI</t>
  </si>
  <si>
    <t>ANIMAL'S UNITED</t>
  </si>
  <si>
    <t>HARRY POTTER AND THE DEATHLY HALLOWS: PART 2</t>
  </si>
  <si>
    <t>SMURFS</t>
  </si>
  <si>
    <t>RISE OF THE PLANET OF THE APES</t>
  </si>
  <si>
    <t>MONTE CARLO</t>
  </si>
  <si>
    <t>HORRIBLE BOSSES</t>
  </si>
  <si>
    <t>CARS 2 (3D)</t>
  </si>
  <si>
    <t>CONAN 3D</t>
  </si>
  <si>
    <t>CHANGE UP</t>
  </si>
  <si>
    <t>TREE OF LIFE</t>
  </si>
  <si>
    <t>CRAZY STUPED LOVE</t>
  </si>
  <si>
    <t>ZOOKEEPER</t>
  </si>
  <si>
    <t>JOHNNY ENGLISH REBORN</t>
  </si>
  <si>
    <t>MIDNIGHT IN PARIS</t>
  </si>
  <si>
    <t>LION KING, THE  (3D)</t>
  </si>
  <si>
    <t>DRIVE</t>
  </si>
  <si>
    <t>MG film</t>
  </si>
  <si>
    <t>KOTLOVINA</t>
  </si>
  <si>
    <t xml:space="preserve">LOC </t>
  </si>
  <si>
    <t>FRIENDS WITH BENEFITS</t>
  </si>
  <si>
    <t>SPACE DOGS 3D</t>
  </si>
  <si>
    <t>JOSEF</t>
  </si>
  <si>
    <t>JANE EYRE</t>
  </si>
  <si>
    <t>ABDUCTION</t>
  </si>
  <si>
    <t>CONTAGION</t>
  </si>
  <si>
    <t>SPY KIDS 4</t>
  </si>
  <si>
    <t>WHAT'S YOUR NUMBER</t>
  </si>
  <si>
    <t>Oct,06-Oct,09</t>
  </si>
  <si>
    <t>Oct,06-Oct,12</t>
  </si>
  <si>
    <t>KOKO I DUHOVI</t>
  </si>
  <si>
    <t>COLOMBIANA</t>
  </si>
  <si>
    <t>LARRY CROWNE</t>
  </si>
  <si>
    <t>MELANCHOLIA</t>
  </si>
  <si>
    <t>LE HAVRE</t>
  </si>
  <si>
    <t>LE GAMIN AU VELO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</si>
</sst>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&quot;, &quot;mmm\ yy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CRO_Swiss_Con-Normal"/>
      <family val="2"/>
    </font>
    <font>
      <sz val="9"/>
      <color indexed="8"/>
      <name val="Tahoma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>
      <alignment/>
      <protection/>
    </xf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9" fontId="32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31" borderId="9" applyNumberFormat="0" applyFont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Font="1" applyBorder="1">
      <alignment/>
      <protection/>
    </xf>
    <xf numFmtId="0" fontId="0" fillId="0" borderId="0" xfId="52">
      <alignment/>
      <protection/>
    </xf>
    <xf numFmtId="0" fontId="0" fillId="0" borderId="0" xfId="0" applyFont="1" applyAlignment="1">
      <alignment/>
    </xf>
    <xf numFmtId="0" fontId="2" fillId="0" borderId="10" xfId="52" applyFont="1" applyBorder="1">
      <alignment/>
      <protection/>
    </xf>
    <xf numFmtId="0" fontId="2" fillId="0" borderId="11" xfId="52" applyFont="1" applyBorder="1">
      <alignment/>
      <protection/>
    </xf>
    <xf numFmtId="0" fontId="2" fillId="0" borderId="12" xfId="52" applyFont="1" applyBorder="1">
      <alignment/>
      <protection/>
    </xf>
    <xf numFmtId="0" fontId="3" fillId="0" borderId="12" xfId="52" applyFont="1" applyBorder="1">
      <alignment/>
      <protection/>
    </xf>
    <xf numFmtId="0" fontId="2" fillId="0" borderId="13" xfId="52" applyFont="1" applyBorder="1">
      <alignment/>
      <protection/>
    </xf>
    <xf numFmtId="0" fontId="2" fillId="0" borderId="14" xfId="52" applyFont="1" applyBorder="1">
      <alignment/>
      <protection/>
    </xf>
    <xf numFmtId="2" fontId="2" fillId="0" borderId="10" xfId="52" applyNumberFormat="1" applyFont="1" applyBorder="1" applyAlignment="1">
      <alignment horizontal="center"/>
      <protection/>
    </xf>
    <xf numFmtId="0" fontId="2" fillId="0" borderId="15" xfId="52" applyFont="1" applyBorder="1">
      <alignment/>
      <protection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0" fontId="2" fillId="0" borderId="16" xfId="52" applyFont="1" applyBorder="1">
      <alignment/>
      <protection/>
    </xf>
    <xf numFmtId="0" fontId="2" fillId="0" borderId="17" xfId="52" applyFont="1" applyBorder="1">
      <alignment/>
      <protection/>
    </xf>
    <xf numFmtId="0" fontId="3" fillId="0" borderId="18" xfId="52" applyFont="1" applyBorder="1">
      <alignment/>
      <protection/>
    </xf>
    <xf numFmtId="0" fontId="2" fillId="0" borderId="19" xfId="52" applyFont="1" applyBorder="1">
      <alignment/>
      <protection/>
    </xf>
    <xf numFmtId="2" fontId="2" fillId="0" borderId="20" xfId="52" applyNumberFormat="1" applyFont="1" applyBorder="1" applyAlignment="1">
      <alignment horizontal="center"/>
      <protection/>
    </xf>
    <xf numFmtId="0" fontId="2" fillId="0" borderId="0" xfId="52" applyFont="1" applyFill="1" applyBorder="1">
      <alignment/>
      <protection/>
    </xf>
    <xf numFmtId="0" fontId="6" fillId="0" borderId="0" xfId="52" applyFont="1">
      <alignment/>
      <protection/>
    </xf>
    <xf numFmtId="0" fontId="7" fillId="0" borderId="0" xfId="52" applyFont="1">
      <alignment/>
      <protection/>
    </xf>
    <xf numFmtId="172" fontId="3" fillId="0" borderId="0" xfId="52" applyNumberFormat="1" applyFont="1" applyAlignment="1">
      <alignment horizontal="center"/>
      <protection/>
    </xf>
    <xf numFmtId="0" fontId="7" fillId="0" borderId="0" xfId="52" applyFont="1" applyAlignment="1">
      <alignment horizontal="left"/>
      <protection/>
    </xf>
    <xf numFmtId="0" fontId="3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0" xfId="52" applyBorder="1">
      <alignment/>
      <protection/>
    </xf>
    <xf numFmtId="0" fontId="0" fillId="0" borderId="0" xfId="52" applyBorder="1" applyAlignment="1">
      <alignment horizontal="right"/>
      <protection/>
    </xf>
    <xf numFmtId="0" fontId="7" fillId="0" borderId="0" xfId="52" applyFont="1" applyBorder="1">
      <alignment/>
      <protection/>
    </xf>
    <xf numFmtId="0" fontId="3" fillId="33" borderId="21" xfId="52" applyFont="1" applyFill="1" applyBorder="1" applyAlignment="1">
      <alignment horizontal="center"/>
      <protection/>
    </xf>
    <xf numFmtId="0" fontId="3" fillId="0" borderId="21" xfId="52" applyFont="1" applyBorder="1" applyAlignment="1">
      <alignment horizontal="center"/>
      <protection/>
    </xf>
    <xf numFmtId="0" fontId="3" fillId="34" borderId="21" xfId="52" applyFont="1" applyFill="1" applyBorder="1" applyAlignment="1">
      <alignment horizontal="center"/>
      <protection/>
    </xf>
    <xf numFmtId="0" fontId="8" fillId="0" borderId="21" xfId="52" applyFont="1" applyBorder="1" applyAlignment="1">
      <alignment horizontal="center"/>
      <protection/>
    </xf>
    <xf numFmtId="10" fontId="3" fillId="0" borderId="21" xfId="52" applyNumberFormat="1" applyFont="1" applyFill="1" applyBorder="1" applyAlignment="1">
      <alignment horizontal="center"/>
      <protection/>
    </xf>
    <xf numFmtId="3" fontId="10" fillId="0" borderId="21" xfId="52" applyNumberFormat="1" applyFont="1" applyFill="1" applyBorder="1" applyAlignment="1">
      <alignment horizontal="right"/>
      <protection/>
    </xf>
    <xf numFmtId="3" fontId="11" fillId="0" borderId="0" xfId="52" applyNumberFormat="1" applyFont="1" applyBorder="1" applyAlignment="1" applyProtection="1">
      <alignment horizontal="right"/>
      <protection locked="0"/>
    </xf>
    <xf numFmtId="3" fontId="11" fillId="0" borderId="21" xfId="52" applyNumberFormat="1" applyFont="1" applyBorder="1" applyAlignment="1" applyProtection="1">
      <alignment horizontal="right"/>
      <protection locked="0"/>
    </xf>
    <xf numFmtId="3" fontId="9" fillId="0" borderId="0" xfId="52" applyNumberFormat="1" applyFont="1" applyBorder="1" applyAlignment="1">
      <alignment horizontal="right"/>
      <protection/>
    </xf>
    <xf numFmtId="3" fontId="0" fillId="0" borderId="0" xfId="52" applyNumberFormat="1" applyFill="1">
      <alignment/>
      <protection/>
    </xf>
    <xf numFmtId="0" fontId="0" fillId="0" borderId="0" xfId="52" applyFill="1">
      <alignment/>
      <protection/>
    </xf>
    <xf numFmtId="0" fontId="3" fillId="34" borderId="0" xfId="52" applyFont="1" applyFill="1" applyBorder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3" fontId="10" fillId="33" borderId="22" xfId="52" applyNumberFormat="1" applyFont="1" applyFill="1" applyBorder="1" applyAlignment="1">
      <alignment horizontal="right"/>
      <protection/>
    </xf>
    <xf numFmtId="10" fontId="3" fillId="0" borderId="19" xfId="52" applyNumberFormat="1" applyFont="1" applyFill="1" applyBorder="1" applyAlignment="1">
      <alignment horizontal="center"/>
      <protection/>
    </xf>
    <xf numFmtId="3" fontId="10" fillId="34" borderId="0" xfId="52" applyNumberFormat="1" applyFont="1" applyFill="1" applyBorder="1" applyAlignment="1">
      <alignment horizontal="right"/>
      <protection/>
    </xf>
    <xf numFmtId="3" fontId="10" fillId="0" borderId="0" xfId="52" applyNumberFormat="1" applyFont="1" applyFill="1" applyBorder="1" applyAlignment="1">
      <alignment horizontal="right"/>
      <protection/>
    </xf>
    <xf numFmtId="3" fontId="49" fillId="0" borderId="21" xfId="52" applyNumberFormat="1" applyFont="1" applyBorder="1" applyAlignment="1" applyProtection="1">
      <alignment horizontal="right"/>
      <protection locked="0"/>
    </xf>
    <xf numFmtId="3" fontId="49" fillId="0" borderId="23" xfId="52" applyNumberFormat="1" applyFont="1" applyFill="1" applyBorder="1" applyAlignment="1">
      <alignment horizontal="right"/>
      <protection/>
    </xf>
    <xf numFmtId="0" fontId="8" fillId="0" borderId="24" xfId="52" applyFont="1" applyBorder="1" applyAlignment="1">
      <alignment horizontal="center"/>
      <protection/>
    </xf>
    <xf numFmtId="3" fontId="11" fillId="0" borderId="0" xfId="60" applyNumberFormat="1" applyFont="1" applyFill="1" applyBorder="1" applyAlignment="1">
      <alignment horizontal="right"/>
    </xf>
    <xf numFmtId="3" fontId="11" fillId="0" borderId="0" xfId="52" applyNumberFormat="1" applyFont="1" applyFill="1" applyBorder="1" applyAlignment="1">
      <alignment horizontal="right"/>
      <protection/>
    </xf>
    <xf numFmtId="0" fontId="8" fillId="0" borderId="21" xfId="52" applyFont="1" applyFill="1" applyBorder="1" applyAlignment="1">
      <alignment horizontal="center"/>
      <protection/>
    </xf>
    <xf numFmtId="3" fontId="10" fillId="0" borderId="21" xfId="52" applyNumberFormat="1" applyFont="1" applyBorder="1" applyAlignment="1">
      <alignment horizontal="right"/>
      <protection/>
    </xf>
    <xf numFmtId="0" fontId="13" fillId="0" borderId="0" xfId="52" applyFont="1" applyFill="1" applyBorder="1" applyAlignment="1">
      <alignment horizontal="left"/>
      <protection/>
    </xf>
    <xf numFmtId="0" fontId="14" fillId="0" borderId="21" xfId="52" applyFont="1" applyFill="1" applyBorder="1" applyAlignment="1">
      <alignment horizontal="left"/>
      <protection/>
    </xf>
    <xf numFmtId="0" fontId="3" fillId="0" borderId="23" xfId="52" applyFont="1" applyBorder="1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avadno_WEEKLY COMPETITIVE REPORT" xfId="50"/>
    <cellStyle name="Neutralne" xfId="51"/>
    <cellStyle name="Normal_WEEK 1-18.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7"/>
  <sheetViews>
    <sheetView tabSelected="1" zoomScalePageLayoutView="0" workbookViewId="0" topLeftCell="D1">
      <selection activeCell="H45" sqref="H45"/>
    </sheetView>
  </sheetViews>
  <sheetFormatPr defaultColWidth="9.140625" defaultRowHeight="12.75"/>
  <cols>
    <col min="1" max="3" width="0.13671875" style="3" hidden="1" customWidth="1"/>
    <col min="4" max="4" width="5.00390625" style="3" customWidth="1"/>
    <col min="5" max="5" width="5.8515625" style="3" customWidth="1"/>
    <col min="6" max="6" width="47.28125" style="3" customWidth="1"/>
    <col min="7" max="7" width="5.7109375" style="3" customWidth="1"/>
    <col min="8" max="8" width="16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43</v>
      </c>
      <c r="L2" s="6" t="s">
        <v>0</v>
      </c>
      <c r="M2" s="7"/>
      <c r="N2" s="8"/>
      <c r="O2" s="9" t="s">
        <v>72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73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41</v>
      </c>
      <c r="N4" s="22" t="s">
        <v>7</v>
      </c>
      <c r="Q4" s="22"/>
      <c r="R4" s="1" t="s">
        <v>8</v>
      </c>
      <c r="S4" s="1"/>
      <c r="T4" s="23">
        <v>40829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57</v>
      </c>
      <c r="G10" s="31" t="s">
        <v>44</v>
      </c>
      <c r="H10" s="31" t="s">
        <v>37</v>
      </c>
      <c r="I10" s="33">
        <v>4</v>
      </c>
      <c r="J10" s="33">
        <v>16</v>
      </c>
      <c r="K10" s="35">
        <v>234608</v>
      </c>
      <c r="L10" s="35">
        <v>8062</v>
      </c>
      <c r="M10" s="34">
        <f aca="true" t="shared" si="0" ref="M10:M41">O10/N10-100%</f>
        <v>-0.14105771485960683</v>
      </c>
      <c r="N10" s="35">
        <v>332566</v>
      </c>
      <c r="O10" s="35">
        <v>285655</v>
      </c>
      <c r="P10" s="35">
        <v>10214</v>
      </c>
      <c r="Q10" s="48">
        <v>1622152</v>
      </c>
      <c r="R10" s="35">
        <f aca="true" t="shared" si="1" ref="R10:R40">O10+Q10</f>
        <v>1907807</v>
      </c>
      <c r="S10" s="47">
        <v>57961</v>
      </c>
      <c r="T10" s="37">
        <f aca="true" t="shared" si="2" ref="T10:T40">S10+P10</f>
        <v>68175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 t="s">
        <v>35</v>
      </c>
      <c r="F11" s="31" t="s">
        <v>74</v>
      </c>
      <c r="G11" s="31" t="s">
        <v>63</v>
      </c>
      <c r="H11" s="31" t="s">
        <v>34</v>
      </c>
      <c r="I11" s="33">
        <v>1</v>
      </c>
      <c r="J11" s="33">
        <v>13</v>
      </c>
      <c r="K11" s="35">
        <v>176389</v>
      </c>
      <c r="L11" s="35">
        <v>6884</v>
      </c>
      <c r="M11" s="34" t="e">
        <f t="shared" si="0"/>
        <v>#DIV/0!</v>
      </c>
      <c r="N11" s="35"/>
      <c r="O11" s="35">
        <v>223971</v>
      </c>
      <c r="P11" s="35">
        <v>9311</v>
      </c>
      <c r="Q11" s="48"/>
      <c r="R11" s="35">
        <f t="shared" si="1"/>
        <v>223971</v>
      </c>
      <c r="S11" s="47"/>
      <c r="T11" s="37">
        <f t="shared" si="2"/>
        <v>9311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2</v>
      </c>
      <c r="F12" s="31" t="s">
        <v>69</v>
      </c>
      <c r="G12" s="31" t="s">
        <v>36</v>
      </c>
      <c r="H12" s="31" t="s">
        <v>37</v>
      </c>
      <c r="I12" s="33">
        <v>2</v>
      </c>
      <c r="J12" s="33">
        <v>11</v>
      </c>
      <c r="K12" s="35">
        <v>126303</v>
      </c>
      <c r="L12" s="35">
        <v>4192</v>
      </c>
      <c r="M12" s="34">
        <f t="shared" si="0"/>
        <v>-0.1677388954600968</v>
      </c>
      <c r="N12" s="35">
        <v>207978</v>
      </c>
      <c r="O12" s="35">
        <v>173092</v>
      </c>
      <c r="P12" s="35">
        <v>6186</v>
      </c>
      <c r="Q12" s="48">
        <v>207978</v>
      </c>
      <c r="R12" s="35">
        <f t="shared" si="1"/>
        <v>381070</v>
      </c>
      <c r="S12" s="47">
        <v>7613</v>
      </c>
      <c r="T12" s="37">
        <f t="shared" si="2"/>
        <v>13799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4</v>
      </c>
      <c r="F13" s="31" t="s">
        <v>47</v>
      </c>
      <c r="G13" s="31" t="s">
        <v>41</v>
      </c>
      <c r="H13" s="31" t="s">
        <v>34</v>
      </c>
      <c r="I13" s="33">
        <v>10</v>
      </c>
      <c r="J13" s="52">
        <v>17</v>
      </c>
      <c r="K13" s="53">
        <v>119980</v>
      </c>
      <c r="L13" s="53">
        <v>3742</v>
      </c>
      <c r="M13" s="34">
        <f t="shared" si="0"/>
        <v>0.06955656396783705</v>
      </c>
      <c r="N13" s="35">
        <v>125610</v>
      </c>
      <c r="O13" s="35">
        <v>134347</v>
      </c>
      <c r="P13" s="35">
        <v>4182</v>
      </c>
      <c r="Q13" s="48">
        <v>3527776</v>
      </c>
      <c r="R13" s="35">
        <f t="shared" si="1"/>
        <v>3662123</v>
      </c>
      <c r="S13" s="47">
        <v>113211</v>
      </c>
      <c r="T13" s="37">
        <f t="shared" si="2"/>
        <v>117393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 t="s">
        <v>35</v>
      </c>
      <c r="F14" s="31" t="s">
        <v>75</v>
      </c>
      <c r="G14" s="31" t="s">
        <v>38</v>
      </c>
      <c r="H14" s="31" t="s">
        <v>37</v>
      </c>
      <c r="I14" s="33">
        <v>1</v>
      </c>
      <c r="J14" s="33">
        <v>11</v>
      </c>
      <c r="K14" s="35">
        <v>97232</v>
      </c>
      <c r="L14" s="35">
        <v>3200</v>
      </c>
      <c r="M14" s="34" t="e">
        <f t="shared" si="0"/>
        <v>#DIV/0!</v>
      </c>
      <c r="N14" s="35"/>
      <c r="O14" s="35">
        <v>131888</v>
      </c>
      <c r="P14" s="35">
        <v>4673</v>
      </c>
      <c r="Q14" s="48"/>
      <c r="R14" s="35">
        <f t="shared" si="1"/>
        <v>131888</v>
      </c>
      <c r="S14" s="47"/>
      <c r="T14" s="37">
        <f t="shared" si="2"/>
        <v>4673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31" t="s">
        <v>70</v>
      </c>
      <c r="G15" s="31" t="s">
        <v>38</v>
      </c>
      <c r="H15" s="31" t="s">
        <v>39</v>
      </c>
      <c r="I15" s="33">
        <v>2</v>
      </c>
      <c r="J15" s="33">
        <v>13</v>
      </c>
      <c r="K15" s="35">
        <v>109889</v>
      </c>
      <c r="L15" s="35">
        <v>3275</v>
      </c>
      <c r="M15" s="34">
        <f t="shared" si="0"/>
        <v>0.07046906735706138</v>
      </c>
      <c r="N15" s="35">
        <v>114717</v>
      </c>
      <c r="O15" s="35">
        <v>122801</v>
      </c>
      <c r="P15" s="35">
        <v>3653</v>
      </c>
      <c r="Q15" s="48">
        <v>114717</v>
      </c>
      <c r="R15" s="35">
        <f t="shared" si="1"/>
        <v>237518</v>
      </c>
      <c r="S15" s="47">
        <v>3298</v>
      </c>
      <c r="T15" s="37">
        <f t="shared" si="2"/>
        <v>6951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8</v>
      </c>
      <c r="F16" s="31" t="s">
        <v>68</v>
      </c>
      <c r="G16" s="31" t="s">
        <v>38</v>
      </c>
      <c r="H16" s="31" t="s">
        <v>39</v>
      </c>
      <c r="I16" s="33">
        <v>3</v>
      </c>
      <c r="J16" s="33">
        <v>8</v>
      </c>
      <c r="K16" s="35">
        <v>89965</v>
      </c>
      <c r="L16" s="35">
        <v>2928</v>
      </c>
      <c r="M16" s="34">
        <f t="shared" si="0"/>
        <v>0.2770856757364515</v>
      </c>
      <c r="N16" s="35">
        <v>88940</v>
      </c>
      <c r="O16" s="35">
        <v>113584</v>
      </c>
      <c r="P16" s="35">
        <v>3927</v>
      </c>
      <c r="Q16" s="48">
        <v>237754</v>
      </c>
      <c r="R16" s="35">
        <f t="shared" si="1"/>
        <v>351338</v>
      </c>
      <c r="S16" s="47">
        <v>8433</v>
      </c>
      <c r="T16" s="37">
        <f t="shared" si="2"/>
        <v>12360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3</v>
      </c>
      <c r="F17" s="31" t="s">
        <v>64</v>
      </c>
      <c r="G17" s="31" t="s">
        <v>41</v>
      </c>
      <c r="H17" s="31" t="s">
        <v>34</v>
      </c>
      <c r="I17" s="49">
        <v>3</v>
      </c>
      <c r="J17" s="33">
        <v>10</v>
      </c>
      <c r="K17" s="35">
        <v>81209</v>
      </c>
      <c r="L17" s="35">
        <v>2655</v>
      </c>
      <c r="M17" s="34">
        <f t="shared" si="0"/>
        <v>-0.20024161434175003</v>
      </c>
      <c r="N17" s="35">
        <v>134098</v>
      </c>
      <c r="O17" s="35">
        <v>107246</v>
      </c>
      <c r="P17" s="35">
        <v>3768</v>
      </c>
      <c r="Q17" s="48">
        <v>334133</v>
      </c>
      <c r="R17" s="35">
        <f t="shared" si="1"/>
        <v>441379</v>
      </c>
      <c r="S17" s="47">
        <v>11855</v>
      </c>
      <c r="T17" s="37">
        <f t="shared" si="2"/>
        <v>15623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7</v>
      </c>
      <c r="F18" s="31" t="s">
        <v>71</v>
      </c>
      <c r="G18" s="31" t="s">
        <v>33</v>
      </c>
      <c r="H18" s="31" t="s">
        <v>37</v>
      </c>
      <c r="I18" s="49">
        <v>2</v>
      </c>
      <c r="J18" s="33">
        <v>10</v>
      </c>
      <c r="K18" s="35">
        <v>73172</v>
      </c>
      <c r="L18" s="35">
        <v>2416</v>
      </c>
      <c r="M18" s="34">
        <f t="shared" si="0"/>
        <v>-0.13969884950673628</v>
      </c>
      <c r="N18" s="35">
        <v>109779</v>
      </c>
      <c r="O18" s="35">
        <v>94443</v>
      </c>
      <c r="P18" s="35">
        <v>3302</v>
      </c>
      <c r="Q18" s="48">
        <v>109779</v>
      </c>
      <c r="R18" s="35">
        <f t="shared" si="1"/>
        <v>204222</v>
      </c>
      <c r="S18" s="47">
        <v>4172</v>
      </c>
      <c r="T18" s="37">
        <f t="shared" si="2"/>
        <v>7474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6</v>
      </c>
      <c r="F19" s="31" t="s">
        <v>58</v>
      </c>
      <c r="G19" s="31" t="s">
        <v>38</v>
      </c>
      <c r="H19" s="31" t="s">
        <v>37</v>
      </c>
      <c r="I19" s="33">
        <v>4</v>
      </c>
      <c r="J19" s="33">
        <v>11</v>
      </c>
      <c r="K19" s="35">
        <v>64249</v>
      </c>
      <c r="L19" s="35">
        <v>2035</v>
      </c>
      <c r="M19" s="34">
        <f t="shared" si="0"/>
        <v>-0.2580984434160707</v>
      </c>
      <c r="N19" s="35">
        <v>114096</v>
      </c>
      <c r="O19" s="35">
        <v>84648</v>
      </c>
      <c r="P19" s="35">
        <v>2880</v>
      </c>
      <c r="Q19" s="48">
        <v>470617</v>
      </c>
      <c r="R19" s="35">
        <f t="shared" si="1"/>
        <v>555265</v>
      </c>
      <c r="S19" s="47">
        <v>16582</v>
      </c>
      <c r="T19" s="37">
        <f t="shared" si="2"/>
        <v>19462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 t="s">
        <v>35</v>
      </c>
      <c r="F20" s="31" t="s">
        <v>76</v>
      </c>
      <c r="G20" s="31" t="s">
        <v>38</v>
      </c>
      <c r="H20" s="31" t="s">
        <v>39</v>
      </c>
      <c r="I20" s="33">
        <v>1</v>
      </c>
      <c r="J20" s="33">
        <v>6</v>
      </c>
      <c r="K20" s="35">
        <v>52941</v>
      </c>
      <c r="L20" s="35">
        <v>1715</v>
      </c>
      <c r="M20" s="34" t="e">
        <f t="shared" si="0"/>
        <v>#DIV/0!</v>
      </c>
      <c r="N20" s="35"/>
      <c r="O20" s="35">
        <v>71101</v>
      </c>
      <c r="P20" s="35">
        <v>2490</v>
      </c>
      <c r="Q20" s="48"/>
      <c r="R20" s="35">
        <f t="shared" si="1"/>
        <v>71101</v>
      </c>
      <c r="S20" s="47"/>
      <c r="T20" s="37">
        <f t="shared" si="2"/>
        <v>2490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9</v>
      </c>
      <c r="F21" s="31" t="s">
        <v>51</v>
      </c>
      <c r="G21" s="31" t="s">
        <v>40</v>
      </c>
      <c r="H21" s="31" t="s">
        <v>34</v>
      </c>
      <c r="I21" s="33">
        <v>7</v>
      </c>
      <c r="J21" s="52">
        <v>17</v>
      </c>
      <c r="K21" s="53">
        <v>61518</v>
      </c>
      <c r="L21" s="53">
        <v>2243</v>
      </c>
      <c r="M21" s="34">
        <f t="shared" si="0"/>
        <v>0.13241757323574133</v>
      </c>
      <c r="N21" s="35">
        <v>59841</v>
      </c>
      <c r="O21" s="35">
        <v>67765</v>
      </c>
      <c r="P21" s="35">
        <v>2450</v>
      </c>
      <c r="Q21" s="48">
        <v>1311410</v>
      </c>
      <c r="R21" s="35">
        <f t="shared" si="1"/>
        <v>1379175</v>
      </c>
      <c r="S21" s="47">
        <v>47720</v>
      </c>
      <c r="T21" s="37">
        <f t="shared" si="2"/>
        <v>50170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10</v>
      </c>
      <c r="F22" s="31" t="s">
        <v>65</v>
      </c>
      <c r="G22" s="56" t="s">
        <v>38</v>
      </c>
      <c r="H22" s="31" t="s">
        <v>39</v>
      </c>
      <c r="I22" s="33">
        <v>3</v>
      </c>
      <c r="J22" s="33">
        <v>12</v>
      </c>
      <c r="K22" s="35">
        <v>47758</v>
      </c>
      <c r="L22" s="35">
        <v>1358</v>
      </c>
      <c r="M22" s="34">
        <f t="shared" si="0"/>
        <v>0.4112764208237196</v>
      </c>
      <c r="N22" s="35">
        <v>37707</v>
      </c>
      <c r="O22" s="35">
        <v>53215</v>
      </c>
      <c r="P22" s="35">
        <v>1531</v>
      </c>
      <c r="Q22" s="48">
        <v>91038</v>
      </c>
      <c r="R22" s="35">
        <f t="shared" si="1"/>
        <v>144253</v>
      </c>
      <c r="S22" s="47">
        <v>2673</v>
      </c>
      <c r="T22" s="37">
        <f t="shared" si="2"/>
        <v>4204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14</v>
      </c>
      <c r="F23" s="31" t="s">
        <v>53</v>
      </c>
      <c r="G23" s="56" t="s">
        <v>44</v>
      </c>
      <c r="H23" s="31" t="s">
        <v>37</v>
      </c>
      <c r="I23" s="33">
        <v>6</v>
      </c>
      <c r="J23" s="52">
        <v>4</v>
      </c>
      <c r="K23" s="53">
        <v>21180</v>
      </c>
      <c r="L23" s="53">
        <v>669</v>
      </c>
      <c r="M23" s="34">
        <f t="shared" si="0"/>
        <v>0.1717418304852456</v>
      </c>
      <c r="N23" s="35">
        <v>23349</v>
      </c>
      <c r="O23" s="35">
        <v>27359</v>
      </c>
      <c r="P23" s="35">
        <v>934</v>
      </c>
      <c r="Q23" s="48">
        <v>435861.24</v>
      </c>
      <c r="R23" s="35">
        <f t="shared" si="1"/>
        <v>463220.24</v>
      </c>
      <c r="S23" s="47">
        <v>15952</v>
      </c>
      <c r="T23" s="37">
        <f t="shared" si="2"/>
        <v>16886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15</v>
      </c>
      <c r="F24" s="31" t="s">
        <v>54</v>
      </c>
      <c r="G24" s="56" t="s">
        <v>38</v>
      </c>
      <c r="H24" s="31" t="s">
        <v>37</v>
      </c>
      <c r="I24" s="33">
        <v>6</v>
      </c>
      <c r="J24" s="52">
        <v>2</v>
      </c>
      <c r="K24" s="53">
        <v>16197</v>
      </c>
      <c r="L24" s="53">
        <v>505</v>
      </c>
      <c r="M24" s="34">
        <f t="shared" si="0"/>
        <v>0.05500138542532551</v>
      </c>
      <c r="N24" s="35">
        <v>21654</v>
      </c>
      <c r="O24" s="35">
        <v>22845</v>
      </c>
      <c r="P24" s="35">
        <v>760</v>
      </c>
      <c r="Q24" s="48">
        <v>196341</v>
      </c>
      <c r="R24" s="35">
        <f t="shared" si="1"/>
        <v>219186</v>
      </c>
      <c r="S24" s="47">
        <v>6529</v>
      </c>
      <c r="T24" s="37">
        <f t="shared" si="2"/>
        <v>7289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13</v>
      </c>
      <c r="F25" s="31" t="s">
        <v>55</v>
      </c>
      <c r="G25" s="56" t="s">
        <v>36</v>
      </c>
      <c r="H25" s="31" t="s">
        <v>37</v>
      </c>
      <c r="I25" s="33">
        <v>5</v>
      </c>
      <c r="J25" s="33">
        <v>3</v>
      </c>
      <c r="K25" s="53">
        <v>16332</v>
      </c>
      <c r="L25" s="53">
        <v>579</v>
      </c>
      <c r="M25" s="34">
        <f t="shared" si="0"/>
        <v>-0.0464988364713349</v>
      </c>
      <c r="N25" s="35">
        <v>23635</v>
      </c>
      <c r="O25" s="35">
        <v>22536</v>
      </c>
      <c r="P25" s="35">
        <v>857</v>
      </c>
      <c r="Q25" s="48">
        <v>273061</v>
      </c>
      <c r="R25" s="35">
        <f t="shared" si="1"/>
        <v>295597</v>
      </c>
      <c r="S25" s="47">
        <v>9945</v>
      </c>
      <c r="T25" s="37">
        <f t="shared" si="2"/>
        <v>10802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 t="s">
        <v>35</v>
      </c>
      <c r="F26" s="31" t="s">
        <v>77</v>
      </c>
      <c r="G26" s="56" t="s">
        <v>38</v>
      </c>
      <c r="H26" s="31" t="s">
        <v>34</v>
      </c>
      <c r="I26" s="33">
        <v>1</v>
      </c>
      <c r="J26" s="33">
        <v>1</v>
      </c>
      <c r="K26" s="35">
        <v>13673</v>
      </c>
      <c r="L26" s="35">
        <v>572</v>
      </c>
      <c r="M26" s="34" t="e">
        <f t="shared" si="0"/>
        <v>#DIV/0!</v>
      </c>
      <c r="N26" s="35"/>
      <c r="O26" s="35">
        <v>20749</v>
      </c>
      <c r="P26" s="35">
        <v>947</v>
      </c>
      <c r="Q26" s="48"/>
      <c r="R26" s="35">
        <f t="shared" si="1"/>
        <v>20749</v>
      </c>
      <c r="S26" s="47"/>
      <c r="T26" s="37">
        <f t="shared" si="2"/>
        <v>947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11</v>
      </c>
      <c r="F27" s="31" t="s">
        <v>60</v>
      </c>
      <c r="G27" s="56" t="s">
        <v>38</v>
      </c>
      <c r="H27" s="31" t="s">
        <v>61</v>
      </c>
      <c r="I27" s="33">
        <v>4</v>
      </c>
      <c r="J27" s="33">
        <v>6</v>
      </c>
      <c r="K27" s="35">
        <v>13601</v>
      </c>
      <c r="L27" s="35">
        <v>463</v>
      </c>
      <c r="M27" s="34">
        <f t="shared" si="0"/>
        <v>-0.47354736604114855</v>
      </c>
      <c r="N27" s="35">
        <v>35384</v>
      </c>
      <c r="O27" s="35">
        <v>18628</v>
      </c>
      <c r="P27" s="35">
        <v>679</v>
      </c>
      <c r="Q27" s="48">
        <v>161671</v>
      </c>
      <c r="R27" s="35">
        <f t="shared" si="1"/>
        <v>180299</v>
      </c>
      <c r="S27" s="47">
        <v>5953</v>
      </c>
      <c r="T27" s="37">
        <f t="shared" si="2"/>
        <v>6632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20</v>
      </c>
      <c r="F28" s="55" t="s">
        <v>46</v>
      </c>
      <c r="G28" s="56" t="s">
        <v>36</v>
      </c>
      <c r="H28" s="31" t="s">
        <v>37</v>
      </c>
      <c r="I28" s="33">
        <v>13</v>
      </c>
      <c r="J28" s="33">
        <v>3</v>
      </c>
      <c r="K28" s="53">
        <v>8298</v>
      </c>
      <c r="L28" s="53">
        <v>146</v>
      </c>
      <c r="M28" s="34">
        <f t="shared" si="0"/>
        <v>0.032208977935582084</v>
      </c>
      <c r="N28" s="35">
        <v>11829</v>
      </c>
      <c r="O28" s="35">
        <v>12210</v>
      </c>
      <c r="P28" s="35">
        <v>220</v>
      </c>
      <c r="Q28" s="48">
        <v>4449273.15</v>
      </c>
      <c r="R28" s="35">
        <f t="shared" si="1"/>
        <v>4461483.15</v>
      </c>
      <c r="S28" s="47">
        <v>121113</v>
      </c>
      <c r="T28" s="37">
        <f t="shared" si="2"/>
        <v>121333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16</v>
      </c>
      <c r="F29" s="31" t="s">
        <v>52</v>
      </c>
      <c r="G29" s="56" t="s">
        <v>38</v>
      </c>
      <c r="H29" s="31" t="s">
        <v>39</v>
      </c>
      <c r="I29" s="33">
        <v>7</v>
      </c>
      <c r="J29" s="52">
        <v>4</v>
      </c>
      <c r="K29" s="53">
        <v>8470</v>
      </c>
      <c r="L29" s="53">
        <v>256</v>
      </c>
      <c r="M29" s="34">
        <f t="shared" si="0"/>
        <v>-0.3817497073642424</v>
      </c>
      <c r="N29" s="35">
        <v>19649</v>
      </c>
      <c r="O29" s="35">
        <v>12148</v>
      </c>
      <c r="P29" s="35">
        <v>420</v>
      </c>
      <c r="Q29" s="48">
        <v>789576</v>
      </c>
      <c r="R29" s="35">
        <f t="shared" si="1"/>
        <v>801724</v>
      </c>
      <c r="S29" s="47">
        <v>21460</v>
      </c>
      <c r="T29" s="37">
        <f t="shared" si="2"/>
        <v>21880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25</v>
      </c>
      <c r="F30" s="31" t="s">
        <v>62</v>
      </c>
      <c r="G30" s="56" t="s">
        <v>63</v>
      </c>
      <c r="H30" s="31" t="s">
        <v>42</v>
      </c>
      <c r="I30" s="33">
        <v>4</v>
      </c>
      <c r="J30" s="33">
        <v>3</v>
      </c>
      <c r="K30" s="35">
        <v>8342</v>
      </c>
      <c r="L30" s="35">
        <v>272</v>
      </c>
      <c r="M30" s="34">
        <f t="shared" si="0"/>
        <v>0.3241696728448813</v>
      </c>
      <c r="N30" s="35">
        <v>8039</v>
      </c>
      <c r="O30" s="35">
        <v>10645</v>
      </c>
      <c r="P30" s="35">
        <v>363</v>
      </c>
      <c r="Q30" s="48">
        <v>42825</v>
      </c>
      <c r="R30" s="35">
        <f t="shared" si="1"/>
        <v>53470</v>
      </c>
      <c r="S30" s="47">
        <v>1484</v>
      </c>
      <c r="T30" s="37">
        <f t="shared" si="2"/>
        <v>1847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19</v>
      </c>
      <c r="F31" s="31" t="s">
        <v>56</v>
      </c>
      <c r="G31" s="56" t="s">
        <v>41</v>
      </c>
      <c r="H31" s="31" t="s">
        <v>34</v>
      </c>
      <c r="I31" s="33">
        <v>5</v>
      </c>
      <c r="J31" s="33">
        <v>6</v>
      </c>
      <c r="K31" s="53">
        <v>9314</v>
      </c>
      <c r="L31" s="53">
        <v>397</v>
      </c>
      <c r="M31" s="34">
        <f t="shared" si="0"/>
        <v>-0.16522861059591964</v>
      </c>
      <c r="N31" s="35">
        <v>12401</v>
      </c>
      <c r="O31" s="35">
        <v>10352</v>
      </c>
      <c r="P31" s="35">
        <v>445</v>
      </c>
      <c r="Q31" s="48">
        <v>117098</v>
      </c>
      <c r="R31" s="35">
        <f t="shared" si="1"/>
        <v>127450</v>
      </c>
      <c r="S31" s="47">
        <v>4521</v>
      </c>
      <c r="T31" s="37">
        <f t="shared" si="2"/>
        <v>4966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27</v>
      </c>
      <c r="F32" s="31" t="s">
        <v>45</v>
      </c>
      <c r="G32" s="56" t="s">
        <v>38</v>
      </c>
      <c r="H32" s="31" t="s">
        <v>37</v>
      </c>
      <c r="I32" s="33">
        <v>15</v>
      </c>
      <c r="J32" s="33">
        <v>2</v>
      </c>
      <c r="K32" s="53">
        <v>9138</v>
      </c>
      <c r="L32" s="53">
        <v>284</v>
      </c>
      <c r="M32" s="34">
        <f t="shared" si="0"/>
        <v>0.32072390801469597</v>
      </c>
      <c r="N32" s="35">
        <v>7349</v>
      </c>
      <c r="O32" s="35">
        <v>9706</v>
      </c>
      <c r="P32" s="35">
        <v>302</v>
      </c>
      <c r="Q32" s="48">
        <v>760826</v>
      </c>
      <c r="R32" s="35">
        <f t="shared" si="1"/>
        <v>770532</v>
      </c>
      <c r="S32" s="47">
        <v>21992</v>
      </c>
      <c r="T32" s="37">
        <f t="shared" si="2"/>
        <v>22294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18</v>
      </c>
      <c r="F33" s="31" t="s">
        <v>50</v>
      </c>
      <c r="G33" s="56" t="s">
        <v>36</v>
      </c>
      <c r="H33" s="31" t="s">
        <v>37</v>
      </c>
      <c r="I33" s="33">
        <v>8</v>
      </c>
      <c r="J33" s="33">
        <v>4</v>
      </c>
      <c r="K33" s="53">
        <v>6011</v>
      </c>
      <c r="L33" s="53">
        <v>195</v>
      </c>
      <c r="M33" s="34">
        <f t="shared" si="0"/>
        <v>-0.47551754059749596</v>
      </c>
      <c r="N33" s="35">
        <v>16134</v>
      </c>
      <c r="O33" s="35">
        <v>8462</v>
      </c>
      <c r="P33" s="35">
        <v>298</v>
      </c>
      <c r="Q33" s="48">
        <v>989992</v>
      </c>
      <c r="R33" s="35">
        <f t="shared" si="1"/>
        <v>998454</v>
      </c>
      <c r="S33" s="47">
        <v>36462</v>
      </c>
      <c r="T33" s="37">
        <f t="shared" si="2"/>
        <v>36760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0" customFormat="1" ht="12.75">
      <c r="D34" s="32">
        <v>25</v>
      </c>
      <c r="E34" s="32" t="s">
        <v>35</v>
      </c>
      <c r="F34" s="31" t="s">
        <v>79</v>
      </c>
      <c r="G34" s="56" t="s">
        <v>38</v>
      </c>
      <c r="H34" s="31" t="s">
        <v>34</v>
      </c>
      <c r="I34" s="33">
        <v>1</v>
      </c>
      <c r="J34" s="33">
        <v>1</v>
      </c>
      <c r="K34" s="35">
        <v>4730</v>
      </c>
      <c r="L34" s="35">
        <v>279</v>
      </c>
      <c r="M34" s="34" t="e">
        <f t="shared" si="0"/>
        <v>#DIV/0!</v>
      </c>
      <c r="N34" s="35"/>
      <c r="O34" s="35">
        <v>7894</v>
      </c>
      <c r="P34" s="35">
        <v>465</v>
      </c>
      <c r="Q34" s="48"/>
      <c r="R34" s="35">
        <f t="shared" si="1"/>
        <v>7894</v>
      </c>
      <c r="S34" s="47"/>
      <c r="T34" s="37">
        <f t="shared" si="2"/>
        <v>465</v>
      </c>
      <c r="U34" s="22"/>
      <c r="V34" s="36"/>
      <c r="W34" s="38"/>
      <c r="X34" s="3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0" customFormat="1" ht="12.75">
      <c r="D35" s="32">
        <v>26</v>
      </c>
      <c r="E35" s="32">
        <v>26</v>
      </c>
      <c r="F35" s="31" t="s">
        <v>59</v>
      </c>
      <c r="G35" s="56" t="s">
        <v>40</v>
      </c>
      <c r="H35" s="31" t="s">
        <v>34</v>
      </c>
      <c r="I35" s="33">
        <v>4</v>
      </c>
      <c r="J35" s="33">
        <v>3</v>
      </c>
      <c r="K35" s="35">
        <v>6366</v>
      </c>
      <c r="L35" s="35">
        <v>166</v>
      </c>
      <c r="M35" s="34">
        <f t="shared" si="0"/>
        <v>-0.021736317764264435</v>
      </c>
      <c r="N35" s="35">
        <v>7729</v>
      </c>
      <c r="O35" s="35">
        <v>7561</v>
      </c>
      <c r="P35" s="35">
        <v>205</v>
      </c>
      <c r="Q35" s="48">
        <v>116722</v>
      </c>
      <c r="R35" s="35">
        <f t="shared" si="1"/>
        <v>124283</v>
      </c>
      <c r="S35" s="47">
        <v>3630</v>
      </c>
      <c r="T35" s="37">
        <f t="shared" si="2"/>
        <v>3835</v>
      </c>
      <c r="U35" s="22"/>
      <c r="V35" s="36"/>
      <c r="W35" s="38"/>
      <c r="X35" s="39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56" s="40" customFormat="1" ht="12.75">
      <c r="D36" s="32">
        <v>27</v>
      </c>
      <c r="E36" s="32" t="s">
        <v>35</v>
      </c>
      <c r="F36" s="31" t="s">
        <v>78</v>
      </c>
      <c r="G36" s="56" t="s">
        <v>38</v>
      </c>
      <c r="H36" s="31" t="s">
        <v>34</v>
      </c>
      <c r="I36" s="33">
        <v>1</v>
      </c>
      <c r="J36" s="33">
        <v>1</v>
      </c>
      <c r="K36" s="35">
        <v>4928</v>
      </c>
      <c r="L36" s="35">
        <v>268</v>
      </c>
      <c r="M36" s="34" t="e">
        <f t="shared" si="0"/>
        <v>#DIV/0!</v>
      </c>
      <c r="N36" s="35"/>
      <c r="O36" s="35">
        <v>7171</v>
      </c>
      <c r="P36" s="35">
        <v>388</v>
      </c>
      <c r="Q36" s="48"/>
      <c r="R36" s="35">
        <f t="shared" si="1"/>
        <v>7171</v>
      </c>
      <c r="S36" s="47"/>
      <c r="T36" s="37">
        <f t="shared" si="2"/>
        <v>388</v>
      </c>
      <c r="U36" s="22"/>
      <c r="V36" s="36"/>
      <c r="W36" s="38"/>
      <c r="X36" s="39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4:256" s="40" customFormat="1" ht="12.75">
      <c r="D37" s="32">
        <v>28</v>
      </c>
      <c r="E37" s="32">
        <v>21</v>
      </c>
      <c r="F37" s="31" t="s">
        <v>66</v>
      </c>
      <c r="G37" s="56" t="s">
        <v>63</v>
      </c>
      <c r="H37" s="31" t="s">
        <v>34</v>
      </c>
      <c r="I37" s="33">
        <v>3</v>
      </c>
      <c r="J37" s="33">
        <v>4</v>
      </c>
      <c r="K37" s="35">
        <v>5178</v>
      </c>
      <c r="L37" s="35">
        <v>190</v>
      </c>
      <c r="M37" s="34">
        <f t="shared" si="0"/>
        <v>-0.3802829593583852</v>
      </c>
      <c r="N37" s="35">
        <v>11097</v>
      </c>
      <c r="O37" s="35">
        <v>6877</v>
      </c>
      <c r="P37" s="35">
        <v>267</v>
      </c>
      <c r="Q37" s="48">
        <v>25677</v>
      </c>
      <c r="R37" s="35">
        <f t="shared" si="1"/>
        <v>32554</v>
      </c>
      <c r="S37" s="47">
        <v>1003</v>
      </c>
      <c r="T37" s="37">
        <f t="shared" si="2"/>
        <v>1270</v>
      </c>
      <c r="U37" s="22"/>
      <c r="V37" s="36"/>
      <c r="W37" s="38"/>
      <c r="X37" s="39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4:256" s="40" customFormat="1" ht="12.75">
      <c r="D38" s="32">
        <v>29</v>
      </c>
      <c r="E38" s="32">
        <v>28</v>
      </c>
      <c r="F38" s="31" t="s">
        <v>67</v>
      </c>
      <c r="G38" s="56" t="s">
        <v>38</v>
      </c>
      <c r="H38" s="31" t="s">
        <v>42</v>
      </c>
      <c r="I38" s="33">
        <v>3</v>
      </c>
      <c r="J38" s="33">
        <v>2</v>
      </c>
      <c r="K38" s="35">
        <v>4344</v>
      </c>
      <c r="L38" s="35">
        <v>136</v>
      </c>
      <c r="M38" s="34">
        <f t="shared" si="0"/>
        <v>-0.0936939423209604</v>
      </c>
      <c r="N38" s="35">
        <v>7247</v>
      </c>
      <c r="O38" s="35">
        <v>6568</v>
      </c>
      <c r="P38" s="35">
        <v>228</v>
      </c>
      <c r="Q38" s="48">
        <v>17863</v>
      </c>
      <c r="R38" s="35">
        <f t="shared" si="1"/>
        <v>24431</v>
      </c>
      <c r="S38" s="47">
        <v>673</v>
      </c>
      <c r="T38" s="37">
        <f t="shared" si="2"/>
        <v>901</v>
      </c>
      <c r="U38" s="22"/>
      <c r="V38" s="36"/>
      <c r="W38" s="38"/>
      <c r="X38" s="39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4:256" s="40" customFormat="1" ht="12.75">
      <c r="D39" s="32">
        <v>30</v>
      </c>
      <c r="E39" s="32">
        <v>24</v>
      </c>
      <c r="F39" s="31" t="s">
        <v>48</v>
      </c>
      <c r="G39" s="56" t="s">
        <v>33</v>
      </c>
      <c r="H39" s="31" t="s">
        <v>37</v>
      </c>
      <c r="I39" s="33">
        <v>10</v>
      </c>
      <c r="J39" s="52">
        <v>3</v>
      </c>
      <c r="K39" s="53">
        <v>3279</v>
      </c>
      <c r="L39" s="53">
        <v>125</v>
      </c>
      <c r="M39" s="34">
        <f t="shared" si="0"/>
        <v>-0.4832264430192402</v>
      </c>
      <c r="N39" s="35">
        <v>8108</v>
      </c>
      <c r="O39" s="35">
        <v>4190</v>
      </c>
      <c r="P39" s="35">
        <v>165</v>
      </c>
      <c r="Q39" s="48">
        <v>861715.68</v>
      </c>
      <c r="R39" s="35">
        <f t="shared" si="1"/>
        <v>865905.68</v>
      </c>
      <c r="S39" s="47">
        <v>32378</v>
      </c>
      <c r="T39" s="37">
        <f t="shared" si="2"/>
        <v>32543</v>
      </c>
      <c r="U39" s="22"/>
      <c r="V39" s="36"/>
      <c r="W39" s="38"/>
      <c r="X39" s="39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4:256" s="40" customFormat="1" ht="12.75">
      <c r="D40" s="32">
        <v>31</v>
      </c>
      <c r="E40" s="32">
        <v>23</v>
      </c>
      <c r="F40" s="31" t="s">
        <v>49</v>
      </c>
      <c r="G40" s="56" t="s">
        <v>33</v>
      </c>
      <c r="H40" s="31" t="s">
        <v>37</v>
      </c>
      <c r="I40" s="33">
        <v>9</v>
      </c>
      <c r="J40" s="33">
        <v>5</v>
      </c>
      <c r="K40" s="53">
        <v>2903</v>
      </c>
      <c r="L40" s="53">
        <v>140</v>
      </c>
      <c r="M40" s="34">
        <f t="shared" si="0"/>
        <v>-0.6124396782841823</v>
      </c>
      <c r="N40" s="35">
        <v>9325</v>
      </c>
      <c r="O40" s="35">
        <v>3614</v>
      </c>
      <c r="P40" s="35">
        <v>160</v>
      </c>
      <c r="Q40" s="48">
        <v>282026</v>
      </c>
      <c r="R40" s="35">
        <f t="shared" si="1"/>
        <v>285640</v>
      </c>
      <c r="S40" s="47">
        <v>10649</v>
      </c>
      <c r="T40" s="37">
        <f t="shared" si="2"/>
        <v>10809</v>
      </c>
      <c r="U40" s="22"/>
      <c r="V40" s="36"/>
      <c r="W40" s="38"/>
      <c r="X40" s="39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4:22" ht="13.5" thickBot="1">
      <c r="D41" s="41"/>
      <c r="E41" s="42"/>
      <c r="F41" s="42"/>
      <c r="G41" s="42"/>
      <c r="H41" s="42"/>
      <c r="I41" s="42"/>
      <c r="J41" s="42"/>
      <c r="K41" s="43">
        <f>SUM(K10:K40)</f>
        <v>1497497</v>
      </c>
      <c r="L41" s="43">
        <f>SUM(L10:L40)</f>
        <v>50347</v>
      </c>
      <c r="M41" s="44">
        <f t="shared" si="0"/>
        <v>0.21637824630343339</v>
      </c>
      <c r="N41" s="43">
        <f>SUM(N10:N40)</f>
        <v>1548261</v>
      </c>
      <c r="O41" s="43">
        <f aca="true" t="shared" si="3" ref="O41:T41">SUM(O10:O40)</f>
        <v>1883271</v>
      </c>
      <c r="P41" s="43">
        <f t="shared" si="3"/>
        <v>66670</v>
      </c>
      <c r="Q41" s="43">
        <f t="shared" si="3"/>
        <v>17547882.07</v>
      </c>
      <c r="R41" s="43">
        <f t="shared" si="3"/>
        <v>19431153.07</v>
      </c>
      <c r="S41" s="43">
        <f t="shared" si="3"/>
        <v>567262</v>
      </c>
      <c r="T41" s="43">
        <f t="shared" si="3"/>
        <v>633932</v>
      </c>
      <c r="U41" s="45"/>
      <c r="V41" s="46">
        <f>SUM(V10:V19)</f>
        <v>0</v>
      </c>
    </row>
    <row r="44" spans="15:16" ht="12.75">
      <c r="O44" s="51"/>
      <c r="P44" s="50"/>
    </row>
    <row r="45" ht="12.75">
      <c r="F45" s="54"/>
    </row>
    <row r="47" spans="16:256" s="3" customFormat="1" ht="12.75">
      <c r="P47" s="46"/>
      <c r="Q47" s="46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FNE1</cp:lastModifiedBy>
  <cp:lastPrinted>2011-10-13T11:59:34Z</cp:lastPrinted>
  <dcterms:created xsi:type="dcterms:W3CDTF">2010-01-07T12:33:24Z</dcterms:created>
  <dcterms:modified xsi:type="dcterms:W3CDTF">2011-10-14T08:38:54Z</dcterms:modified>
  <cp:category/>
  <cp:version/>
  <cp:contentType/>
  <cp:contentStatus/>
</cp:coreProperties>
</file>