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5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<sst xmlns="http://schemas.openxmlformats.org/spreadsheetml/2006/main" count="60" uniqueCount="39">
  <si>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</si>
  <si>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</si>
  <si>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</si>
  <si>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</si>
  <si>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</si>
  <si>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</si>
  <si>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</si>
  <si>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</si>
  <si>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</si>
  <si>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</si>
  <si>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</si>
  <si>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</si>
  <si>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</si>
  <si>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</si>
  <si>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</si>
  <si>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</si>
  <si>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</si>
  <si>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</si>
  <si>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</si>
  <si>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</si>
  <si>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</si>
  <si>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Fury</t>
  </si>
  <si>
    <t>Freeman Film</t>
  </si>
  <si>
    <t>n/a</t>
  </si>
  <si>
    <t xml:space="preserve">A Walk Among the Tombstones </t>
  </si>
  <si>
    <t>A Company</t>
  </si>
  <si>
    <t>Dracula Untold</t>
  </si>
  <si>
    <t>UIP</t>
  </si>
  <si>
    <t>Before I Go to Sleep</t>
  </si>
  <si>
    <t>InterCom</t>
  </si>
  <si>
    <t>Gone Girl</t>
  </si>
  <si>
    <t>Annabelle</t>
  </si>
  <si>
    <t>Boxtrolls</t>
  </si>
  <si>
    <t>VAN valami furcsa s megmagyarázhatatlan (local)</t>
  </si>
  <si>
    <t>Cirko</t>
  </si>
  <si>
    <t>Les vacances du petit Nicolas</t>
  </si>
  <si>
    <t>ADS Service</t>
  </si>
  <si>
    <t>Fack Ju Göthe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</si>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</sst>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3" fontId="14" fillId="34" borderId="26" xfId="43" applyNumberFormat="1" applyFont="1" applyFill="1" applyBorder="1" applyAlignment="1" applyProtection="1">
      <alignment/>
      <protection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3" fontId="57" fillId="34" borderId="26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230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019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OCTOBER - 2 NOVEMBER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B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28125" style="0" customWidth="1"/>
    <col min="4" max="4" width="12.8515625" style="0" customWidth="1"/>
    <col min="5" max="5" width="15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41935</v>
      </c>
      <c r="E4" s="57" t="s">
        <v>22</v>
      </c>
      <c r="F4" s="58">
        <v>42</v>
      </c>
      <c r="G4" s="58" t="s">
        <v>23</v>
      </c>
      <c r="H4" s="58">
        <v>2</v>
      </c>
      <c r="I4" s="59">
        <v>5506269</v>
      </c>
      <c r="J4" s="59">
        <v>4144</v>
      </c>
      <c r="K4" s="59">
        <v>6671775</v>
      </c>
      <c r="L4" s="59">
        <v>4945</v>
      </c>
      <c r="M4" s="59">
        <v>10119093</v>
      </c>
      <c r="N4" s="59">
        <v>7190</v>
      </c>
      <c r="O4" s="59">
        <v>7772861</v>
      </c>
      <c r="P4" s="59">
        <v>5513</v>
      </c>
      <c r="Q4" s="60">
        <f aca="true" t="shared" si="0" ref="Q4:R10">+I4+K4+M4+O4</f>
        <v>30069998</v>
      </c>
      <c r="R4" s="60">
        <f t="shared" si="0"/>
        <v>21792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1379.8640785609398</v>
      </c>
      <c r="U4" s="62">
        <v>68317783</v>
      </c>
      <c r="V4" s="63">
        <f aca="true" t="shared" si="3" ref="V4:V13">IF(U4&lt;&gt;0,-(U4-Q4)/U4,"")</f>
        <v>-0.5598510859171176</v>
      </c>
      <c r="W4" s="62">
        <v>117856171</v>
      </c>
      <c r="X4" s="62">
        <v>87759</v>
      </c>
      <c r="Y4" s="61">
        <f aca="true" t="shared" si="4" ref="Y4:Y13">W4/X4</f>
        <v>1342.952529085336</v>
      </c>
    </row>
    <row r="5" spans="1:25" ht="30" customHeight="1">
      <c r="A5" s="40">
        <v>2</v>
      </c>
      <c r="B5" s="41"/>
      <c r="C5" s="55" t="s">
        <v>24</v>
      </c>
      <c r="D5" s="56">
        <v>41942</v>
      </c>
      <c r="E5" s="57" t="s">
        <v>25</v>
      </c>
      <c r="F5" s="58">
        <v>46</v>
      </c>
      <c r="G5" s="58" t="s">
        <v>23</v>
      </c>
      <c r="H5" s="58">
        <v>1</v>
      </c>
      <c r="I5" s="64">
        <v>4849460</v>
      </c>
      <c r="J5" s="64">
        <v>3658</v>
      </c>
      <c r="K5" s="64">
        <v>6015250</v>
      </c>
      <c r="L5" s="64">
        <v>4466</v>
      </c>
      <c r="M5" s="64">
        <v>10924138</v>
      </c>
      <c r="N5" s="64">
        <v>7802</v>
      </c>
      <c r="O5" s="64">
        <v>7235850</v>
      </c>
      <c r="P5" s="64">
        <v>5184</v>
      </c>
      <c r="Q5" s="60">
        <f t="shared" si="0"/>
        <v>29024698</v>
      </c>
      <c r="R5" s="60">
        <f t="shared" si="0"/>
        <v>21110</v>
      </c>
      <c r="S5" s="61" t="e">
        <f t="shared" si="1"/>
        <v>#VALUE!</v>
      </c>
      <c r="T5" s="61">
        <f t="shared" si="2"/>
        <v>1374.9264803410706</v>
      </c>
      <c r="U5" s="62">
        <v>0</v>
      </c>
      <c r="V5" s="63">
        <f t="shared" si="3"/>
      </c>
      <c r="W5" s="65">
        <v>29024698</v>
      </c>
      <c r="X5" s="65">
        <v>21110</v>
      </c>
      <c r="Y5" s="61">
        <f t="shared" si="4"/>
        <v>1374.9264803410706</v>
      </c>
    </row>
    <row r="6" spans="1:25" ht="30" customHeight="1">
      <c r="A6" s="40">
        <v>3</v>
      </c>
      <c r="B6" s="41"/>
      <c r="C6" s="55" t="s">
        <v>26</v>
      </c>
      <c r="D6" s="56">
        <v>41935</v>
      </c>
      <c r="E6" s="57" t="s">
        <v>27</v>
      </c>
      <c r="F6" s="58">
        <v>49</v>
      </c>
      <c r="G6" s="58">
        <v>59</v>
      </c>
      <c r="H6" s="58">
        <v>2</v>
      </c>
      <c r="I6" s="66">
        <v>4194535</v>
      </c>
      <c r="J6" s="66">
        <v>3545</v>
      </c>
      <c r="K6" s="66">
        <v>5061275</v>
      </c>
      <c r="L6" s="66">
        <v>3993</v>
      </c>
      <c r="M6" s="66">
        <v>7005800</v>
      </c>
      <c r="N6" s="66">
        <v>5286</v>
      </c>
      <c r="O6" s="66">
        <v>5267080</v>
      </c>
      <c r="P6" s="66">
        <v>3954</v>
      </c>
      <c r="Q6" s="60">
        <f t="shared" si="0"/>
        <v>21528690</v>
      </c>
      <c r="R6" s="60">
        <f t="shared" si="0"/>
        <v>16778</v>
      </c>
      <c r="S6" s="61">
        <f t="shared" si="1"/>
        <v>284.3728813559322</v>
      </c>
      <c r="T6" s="61">
        <f t="shared" si="2"/>
        <v>1283.1499582786983</v>
      </c>
      <c r="U6" s="62">
        <v>54815765</v>
      </c>
      <c r="V6" s="63">
        <f t="shared" si="3"/>
        <v>-0.6072536796667893</v>
      </c>
      <c r="W6" s="48">
        <v>90437055</v>
      </c>
      <c r="X6" s="48">
        <v>70316</v>
      </c>
      <c r="Y6" s="61">
        <f t="shared" si="4"/>
        <v>1286.1518715512827</v>
      </c>
    </row>
    <row r="7" spans="1:25" ht="30" customHeight="1">
      <c r="A7" s="40">
        <v>4</v>
      </c>
      <c r="B7" s="41"/>
      <c r="C7" s="55" t="s">
        <v>28</v>
      </c>
      <c r="D7" s="56">
        <v>41942</v>
      </c>
      <c r="E7" s="57" t="s">
        <v>29</v>
      </c>
      <c r="F7" s="58">
        <v>27</v>
      </c>
      <c r="G7" s="58" t="s">
        <v>23</v>
      </c>
      <c r="H7" s="58">
        <v>1</v>
      </c>
      <c r="I7" s="67">
        <v>3318950</v>
      </c>
      <c r="J7" s="67">
        <v>2439</v>
      </c>
      <c r="K7" s="67">
        <v>4113720</v>
      </c>
      <c r="L7" s="67">
        <v>2974</v>
      </c>
      <c r="M7" s="67">
        <v>6575185</v>
      </c>
      <c r="N7" s="67">
        <v>4457</v>
      </c>
      <c r="O7" s="67">
        <v>4830010</v>
      </c>
      <c r="P7" s="67">
        <v>3318</v>
      </c>
      <c r="Q7" s="60">
        <f t="shared" si="0"/>
        <v>18837865</v>
      </c>
      <c r="R7" s="60">
        <f t="shared" si="0"/>
        <v>13188</v>
      </c>
      <c r="S7" s="61" t="e">
        <f t="shared" si="1"/>
        <v>#VALUE!</v>
      </c>
      <c r="T7" s="61">
        <f t="shared" si="2"/>
        <v>1428.4095389748256</v>
      </c>
      <c r="U7" s="62">
        <v>0</v>
      </c>
      <c r="V7" s="63">
        <f t="shared" si="3"/>
      </c>
      <c r="W7" s="65">
        <v>18837865</v>
      </c>
      <c r="X7" s="65">
        <v>13188</v>
      </c>
      <c r="Y7" s="61">
        <f t="shared" si="4"/>
        <v>1428.4095389748256</v>
      </c>
    </row>
    <row r="8" spans="1:25" ht="30" customHeight="1">
      <c r="A8" s="40">
        <v>5</v>
      </c>
      <c r="B8" s="41"/>
      <c r="C8" s="55" t="s">
        <v>30</v>
      </c>
      <c r="D8" s="56">
        <v>41914</v>
      </c>
      <c r="E8" s="57" t="s">
        <v>29</v>
      </c>
      <c r="F8" s="58">
        <v>48</v>
      </c>
      <c r="G8" s="58" t="s">
        <v>23</v>
      </c>
      <c r="H8" s="58">
        <v>5</v>
      </c>
      <c r="I8" s="67">
        <v>2333165</v>
      </c>
      <c r="J8" s="67">
        <v>1697</v>
      </c>
      <c r="K8" s="67">
        <v>3023365</v>
      </c>
      <c r="L8" s="67">
        <v>2153</v>
      </c>
      <c r="M8" s="67">
        <v>4871790</v>
      </c>
      <c r="N8" s="67">
        <v>3382</v>
      </c>
      <c r="O8" s="67">
        <v>3045825</v>
      </c>
      <c r="P8" s="67">
        <v>2101</v>
      </c>
      <c r="Q8" s="60">
        <f t="shared" si="0"/>
        <v>13274145</v>
      </c>
      <c r="R8" s="60">
        <f t="shared" si="0"/>
        <v>9333</v>
      </c>
      <c r="S8" s="61" t="e">
        <f t="shared" si="1"/>
        <v>#VALUE!</v>
      </c>
      <c r="T8" s="61">
        <f t="shared" si="2"/>
        <v>1422.2806171648988</v>
      </c>
      <c r="U8" s="62">
        <v>30401825</v>
      </c>
      <c r="V8" s="63">
        <f t="shared" si="3"/>
        <v>-0.5633767051813501</v>
      </c>
      <c r="W8" s="65">
        <v>176180295</v>
      </c>
      <c r="X8" s="65">
        <v>145729</v>
      </c>
      <c r="Y8" s="61">
        <f t="shared" si="4"/>
        <v>1208.9583747915651</v>
      </c>
    </row>
    <row r="9" spans="1:25" ht="30" customHeight="1">
      <c r="A9" s="40">
        <v>6</v>
      </c>
      <c r="B9" s="41"/>
      <c r="C9" s="55" t="s">
        <v>31</v>
      </c>
      <c r="D9" s="56">
        <v>41928</v>
      </c>
      <c r="E9" s="57" t="s">
        <v>29</v>
      </c>
      <c r="F9" s="58">
        <v>30</v>
      </c>
      <c r="G9" s="58" t="s">
        <v>23</v>
      </c>
      <c r="H9" s="58">
        <v>3</v>
      </c>
      <c r="I9" s="67">
        <v>1965105</v>
      </c>
      <c r="J9" s="67">
        <v>1675</v>
      </c>
      <c r="K9" s="67">
        <v>2466090</v>
      </c>
      <c r="L9" s="67">
        <v>2120</v>
      </c>
      <c r="M9" s="67">
        <v>2158360</v>
      </c>
      <c r="N9" s="67">
        <v>1615</v>
      </c>
      <c r="O9" s="67">
        <v>1186750</v>
      </c>
      <c r="P9" s="67">
        <v>877</v>
      </c>
      <c r="Q9" s="60">
        <f t="shared" si="0"/>
        <v>7776305</v>
      </c>
      <c r="R9" s="60">
        <f t="shared" si="0"/>
        <v>6287</v>
      </c>
      <c r="S9" s="61" t="e">
        <f t="shared" si="1"/>
        <v>#VALUE!</v>
      </c>
      <c r="T9" s="61">
        <f t="shared" si="2"/>
        <v>1236.8864323206617</v>
      </c>
      <c r="U9" s="62">
        <v>19723975</v>
      </c>
      <c r="V9" s="63">
        <f t="shared" si="3"/>
        <v>-0.6057435177239882</v>
      </c>
      <c r="W9" s="65">
        <v>73232290</v>
      </c>
      <c r="X9" s="65">
        <v>57077</v>
      </c>
      <c r="Y9" s="61">
        <f t="shared" si="4"/>
        <v>1283.0437829598613</v>
      </c>
    </row>
    <row r="10" spans="1:25" ht="30" customHeight="1">
      <c r="A10" s="40">
        <v>7</v>
      </c>
      <c r="B10" s="41"/>
      <c r="C10" s="55" t="s">
        <v>32</v>
      </c>
      <c r="D10" s="56">
        <v>41928</v>
      </c>
      <c r="E10" s="57" t="s">
        <v>27</v>
      </c>
      <c r="F10" s="58">
        <v>50</v>
      </c>
      <c r="G10" s="58">
        <v>50</v>
      </c>
      <c r="H10" s="58">
        <v>3</v>
      </c>
      <c r="I10" s="66">
        <v>1980999</v>
      </c>
      <c r="J10" s="66">
        <v>1524</v>
      </c>
      <c r="K10" s="66">
        <v>1754865</v>
      </c>
      <c r="L10" s="66">
        <v>1370</v>
      </c>
      <c r="M10" s="66">
        <v>1940217</v>
      </c>
      <c r="N10" s="66">
        <v>1478</v>
      </c>
      <c r="O10" s="66">
        <v>1921340</v>
      </c>
      <c r="P10" s="66">
        <v>1432</v>
      </c>
      <c r="Q10" s="60">
        <f t="shared" si="0"/>
        <v>7597421</v>
      </c>
      <c r="R10" s="60">
        <f t="shared" si="0"/>
        <v>5804</v>
      </c>
      <c r="S10" s="61">
        <f t="shared" si="1"/>
        <v>116.08</v>
      </c>
      <c r="T10" s="61">
        <f t="shared" si="2"/>
        <v>1308.997415575465</v>
      </c>
      <c r="U10" s="62">
        <v>16506825</v>
      </c>
      <c r="V10" s="63">
        <f t="shared" si="3"/>
        <v>-0.539740622439506</v>
      </c>
      <c r="W10" s="48">
        <v>43572582</v>
      </c>
      <c r="X10" s="48">
        <v>34292</v>
      </c>
      <c r="Y10" s="61">
        <f t="shared" si="4"/>
        <v>1270.6340254286715</v>
      </c>
    </row>
    <row r="11" spans="1:25" ht="30" customHeight="1">
      <c r="A11" s="40">
        <v>8</v>
      </c>
      <c r="B11" s="41"/>
      <c r="C11" s="55" t="s">
        <v>33</v>
      </c>
      <c r="D11" s="56">
        <v>41942</v>
      </c>
      <c r="E11" s="57" t="s">
        <v>34</v>
      </c>
      <c r="F11" s="58">
        <v>22</v>
      </c>
      <c r="G11" s="58" t="s">
        <v>23</v>
      </c>
      <c r="H11" s="58">
        <v>1</v>
      </c>
      <c r="I11" s="67"/>
      <c r="J11" s="67"/>
      <c r="K11" s="67"/>
      <c r="L11" s="67"/>
      <c r="M11" s="67"/>
      <c r="N11" s="67"/>
      <c r="O11" s="67"/>
      <c r="P11" s="67"/>
      <c r="Q11" s="60">
        <v>6329610</v>
      </c>
      <c r="R11" s="60">
        <v>5486</v>
      </c>
      <c r="S11" s="61" t="e">
        <f t="shared" si="1"/>
        <v>#VALUE!</v>
      </c>
      <c r="T11" s="61">
        <f t="shared" si="2"/>
        <v>1153.7750637987606</v>
      </c>
      <c r="U11" s="62">
        <v>0</v>
      </c>
      <c r="V11" s="63">
        <f t="shared" si="3"/>
      </c>
      <c r="W11" s="60">
        <v>6329610</v>
      </c>
      <c r="X11" s="60">
        <v>5486</v>
      </c>
      <c r="Y11" s="61">
        <f t="shared" si="4"/>
        <v>1153.7750637987606</v>
      </c>
    </row>
    <row r="12" spans="1:25" ht="30" customHeight="1">
      <c r="A12" s="40">
        <v>9</v>
      </c>
      <c r="B12" s="41"/>
      <c r="C12" s="55" t="s">
        <v>35</v>
      </c>
      <c r="D12" s="56">
        <v>41935</v>
      </c>
      <c r="E12" s="57" t="s">
        <v>36</v>
      </c>
      <c r="F12" s="58">
        <v>49</v>
      </c>
      <c r="G12" s="58">
        <v>59</v>
      </c>
      <c r="H12" s="58">
        <v>2</v>
      </c>
      <c r="I12" s="66"/>
      <c r="J12" s="66"/>
      <c r="K12" s="66"/>
      <c r="L12" s="66"/>
      <c r="M12" s="66"/>
      <c r="N12" s="66"/>
      <c r="O12" s="66"/>
      <c r="P12" s="66"/>
      <c r="Q12" s="60">
        <v>6046518</v>
      </c>
      <c r="R12" s="60">
        <v>4478</v>
      </c>
      <c r="S12" s="61">
        <f t="shared" si="1"/>
        <v>75.89830508474576</v>
      </c>
      <c r="T12" s="61">
        <f t="shared" si="2"/>
        <v>1350.2719964269763</v>
      </c>
      <c r="U12" s="62">
        <v>8102911</v>
      </c>
      <c r="V12" s="63">
        <f t="shared" si="3"/>
        <v>-0.2537844732590547</v>
      </c>
      <c r="W12" s="68">
        <v>17895034</v>
      </c>
      <c r="X12" s="68">
        <v>14043</v>
      </c>
      <c r="Y12" s="61">
        <f t="shared" si="4"/>
        <v>1274.3027843053478</v>
      </c>
    </row>
    <row r="13" spans="1:25" ht="30" customHeight="1">
      <c r="A13" s="40">
        <v>10</v>
      </c>
      <c r="B13" s="41"/>
      <c r="C13" s="55" t="s">
        <v>37</v>
      </c>
      <c r="D13" s="56">
        <v>41935</v>
      </c>
      <c r="E13" s="57" t="s">
        <v>38</v>
      </c>
      <c r="F13" s="58">
        <v>17</v>
      </c>
      <c r="G13" s="58" t="s">
        <v>23</v>
      </c>
      <c r="H13" s="58">
        <v>2</v>
      </c>
      <c r="I13" s="69">
        <v>1230040</v>
      </c>
      <c r="J13" s="69">
        <v>963</v>
      </c>
      <c r="K13" s="69">
        <v>1352390</v>
      </c>
      <c r="L13" s="69">
        <v>1035</v>
      </c>
      <c r="M13" s="69">
        <v>1909950</v>
      </c>
      <c r="N13" s="69">
        <v>1376</v>
      </c>
      <c r="O13" s="69">
        <v>1456180</v>
      </c>
      <c r="P13" s="69">
        <v>1034</v>
      </c>
      <c r="Q13" s="60">
        <f>+I13+K13+M13+O13</f>
        <v>5948560</v>
      </c>
      <c r="R13" s="60">
        <f>+J13+L13+N13+P13</f>
        <v>4408</v>
      </c>
      <c r="S13" s="61" t="e">
        <f t="shared" si="1"/>
        <v>#VALUE!</v>
      </c>
      <c r="T13" s="61">
        <f t="shared" si="2"/>
        <v>1349.491833030853</v>
      </c>
      <c r="U13" s="62">
        <v>12116340</v>
      </c>
      <c r="V13" s="63">
        <f t="shared" si="3"/>
        <v>-0.5090464612250895</v>
      </c>
      <c r="W13" s="48">
        <v>23177600</v>
      </c>
      <c r="X13" s="48">
        <v>17347</v>
      </c>
      <c r="Y13" s="61">
        <f t="shared" si="4"/>
        <v>1336.115754885571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168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146433810</v>
      </c>
      <c r="R15" s="27">
        <f>SUM(R4:R14)</f>
        <v>108664</v>
      </c>
      <c r="S15" s="28">
        <f>R15/G15</f>
        <v>646.8095238095239</v>
      </c>
      <c r="T15" s="49">
        <f>Q15/R15</f>
        <v>1347.5834683059707</v>
      </c>
      <c r="U15" s="54">
        <v>248546648</v>
      </c>
      <c r="V15" s="38">
        <f>IF(U15&lt;&gt;0,-(U15-Q15)/U15,"")</f>
        <v>-0.41083973097878995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2014-11-04T11:03:33Z</dcterms:modified>
  <cp:category/>
  <cp:version/>
  <cp:contentType/>
  <cp:contentStatus/>
</cp:coreProperties>
</file>