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3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<sst xmlns="http://schemas.openxmlformats.org/spreadsheetml/2006/main" count="64" uniqueCount="39">
  <si>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</si>
  <si>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</si>
  <si>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</si>
  <si>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</si>
  <si>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</si>
  <si>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</si>
  <si>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</si>
  <si>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</si>
  <si>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</si>
  <si>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</si>
  <si>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</si>
  <si>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</si>
  <si>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</si>
  <si>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</si>
  <si>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</si>
  <si>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</si>
  <si>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</si>
  <si>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</si>
  <si>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</si>
  <si>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</si>
  <si>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</si>
  <si>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Inception</t>
  </si>
  <si>
    <t>InterCom</t>
  </si>
  <si>
    <t>n/a</t>
  </si>
  <si>
    <t>Salt</t>
  </si>
  <si>
    <t>The Sorcerer's Apptentice</t>
  </si>
  <si>
    <t>Forum Hungary</t>
  </si>
  <si>
    <t>The Last Airbender</t>
  </si>
  <si>
    <t>UIP</t>
  </si>
  <si>
    <t>19+1+26</t>
  </si>
  <si>
    <t>Shrek Forever After</t>
  </si>
  <si>
    <t>26+1+25+1</t>
  </si>
  <si>
    <t>Cats &amp; Dogs: The Revenge…</t>
  </si>
  <si>
    <t>17+23+1</t>
  </si>
  <si>
    <t>Grown Ups</t>
  </si>
  <si>
    <t>Letters to Juliet</t>
  </si>
  <si>
    <t>Palace Pictures</t>
  </si>
  <si>
    <t>The A-Team</t>
  </si>
  <si>
    <t>Tinker Bell and the Great Fairy Rescue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</si>
</sst>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€-2]\ #\ ##,000_);[Red]\([$€-2]\ #\ ##,000\)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9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198" fontId="15" fillId="25" borderId="26" xfId="39" applyNumberFormat="1" applyFont="1" applyFill="1" applyBorder="1" applyAlignment="1">
      <alignment/>
    </xf>
    <xf numFmtId="3" fontId="40" fillId="25" borderId="26" xfId="39" applyNumberFormat="1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33" fillId="25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403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1145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AUGUST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80" zoomScaleNormal="80" zoomScalePageLayoutView="0" workbookViewId="0" topLeftCell="E1">
      <selection activeCell="D17" sqref="D1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8515625" style="0" customWidth="1"/>
    <col min="4" max="4" width="13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12.281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4" t="s">
        <v>0</v>
      </c>
      <c r="D2" s="76" t="s">
        <v>1</v>
      </c>
      <c r="E2" s="76" t="s">
        <v>2</v>
      </c>
      <c r="F2" s="79" t="s">
        <v>3</v>
      </c>
      <c r="G2" s="79" t="s">
        <v>4</v>
      </c>
      <c r="H2" s="79" t="s">
        <v>5</v>
      </c>
      <c r="I2" s="67" t="s">
        <v>18</v>
      </c>
      <c r="J2" s="67"/>
      <c r="K2" s="67" t="s">
        <v>6</v>
      </c>
      <c r="L2" s="67"/>
      <c r="M2" s="67" t="s">
        <v>7</v>
      </c>
      <c r="N2" s="67"/>
      <c r="O2" s="67" t="s">
        <v>8</v>
      </c>
      <c r="P2" s="67"/>
      <c r="Q2" s="67" t="s">
        <v>9</v>
      </c>
      <c r="R2" s="67"/>
      <c r="S2" s="67"/>
      <c r="T2" s="67"/>
      <c r="U2" s="67" t="s">
        <v>10</v>
      </c>
      <c r="V2" s="67"/>
      <c r="W2" s="67" t="s">
        <v>11</v>
      </c>
      <c r="X2" s="67"/>
      <c r="Y2" s="70"/>
    </row>
    <row r="3" spans="1:25" ht="30" customHeight="1">
      <c r="A3" s="13"/>
      <c r="B3" s="14"/>
      <c r="C3" s="75"/>
      <c r="D3" s="77"/>
      <c r="E3" s="78"/>
      <c r="F3" s="80"/>
      <c r="G3" s="80"/>
      <c r="H3" s="8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7" t="s">
        <v>21</v>
      </c>
      <c r="D4" s="55">
        <v>40381</v>
      </c>
      <c r="E4" s="56" t="s">
        <v>22</v>
      </c>
      <c r="F4" s="57">
        <v>35</v>
      </c>
      <c r="G4" s="57" t="s">
        <v>23</v>
      </c>
      <c r="H4" s="57">
        <v>4</v>
      </c>
      <c r="I4" s="58">
        <v>4686555</v>
      </c>
      <c r="J4" s="58">
        <v>4043</v>
      </c>
      <c r="K4" s="58">
        <v>5595800</v>
      </c>
      <c r="L4" s="58">
        <v>4674</v>
      </c>
      <c r="M4" s="58">
        <v>7774550</v>
      </c>
      <c r="N4" s="58">
        <v>6389</v>
      </c>
      <c r="O4" s="58">
        <v>7066805</v>
      </c>
      <c r="P4" s="58">
        <v>5783</v>
      </c>
      <c r="Q4" s="66">
        <f aca="true" t="shared" si="0" ref="Q4:R13">+I4+K4+M4+O4</f>
        <v>25123710</v>
      </c>
      <c r="R4" s="66">
        <f t="shared" si="0"/>
        <v>20889</v>
      </c>
      <c r="S4" s="59" t="e">
        <f aca="true" t="shared" si="1" ref="S4:S13">IF(Q4&lt;&gt;0,R4/G4,"")</f>
        <v>#VALUE!</v>
      </c>
      <c r="T4" s="59">
        <f aca="true" t="shared" si="2" ref="T4:T13">IF(Q4&lt;&gt;0,Q4/R4,"")</f>
        <v>1202.7244004021254</v>
      </c>
      <c r="U4" s="60">
        <v>40247990</v>
      </c>
      <c r="V4" s="61">
        <f aca="true" t="shared" si="3" ref="V4:V13">IF(U4&lt;&gt;0,-(U4-Q4)/U4,"")</f>
        <v>-0.3757772748403088</v>
      </c>
      <c r="W4" s="62">
        <v>315162728</v>
      </c>
      <c r="X4" s="62">
        <v>272746</v>
      </c>
      <c r="Y4" s="50">
        <f aca="true" t="shared" si="4" ref="Y4:Y13">W4/X4</f>
        <v>1155.5173238104317</v>
      </c>
    </row>
    <row r="5" spans="1:25" ht="30" customHeight="1">
      <c r="A5" s="40">
        <v>2</v>
      </c>
      <c r="B5" s="41"/>
      <c r="C5" s="81" t="s">
        <v>24</v>
      </c>
      <c r="D5" s="55">
        <v>40402</v>
      </c>
      <c r="E5" s="56" t="s">
        <v>22</v>
      </c>
      <c r="F5" s="57">
        <v>29</v>
      </c>
      <c r="G5" s="57" t="s">
        <v>23</v>
      </c>
      <c r="H5" s="57">
        <v>1</v>
      </c>
      <c r="I5" s="58">
        <v>4023015</v>
      </c>
      <c r="J5" s="58">
        <v>3381</v>
      </c>
      <c r="K5" s="58">
        <v>4249825</v>
      </c>
      <c r="L5" s="58">
        <v>3525</v>
      </c>
      <c r="M5" s="58">
        <v>6054610</v>
      </c>
      <c r="N5" s="58">
        <v>4953</v>
      </c>
      <c r="O5" s="58">
        <v>5827680</v>
      </c>
      <c r="P5" s="58">
        <v>4761</v>
      </c>
      <c r="Q5" s="66">
        <f t="shared" si="0"/>
        <v>20155130</v>
      </c>
      <c r="R5" s="66">
        <f t="shared" si="0"/>
        <v>16620</v>
      </c>
      <c r="S5" s="59" t="e">
        <f t="shared" si="1"/>
        <v>#VALUE!</v>
      </c>
      <c r="T5" s="59">
        <f t="shared" si="2"/>
        <v>1212.7033694344163</v>
      </c>
      <c r="U5" s="60">
        <v>0</v>
      </c>
      <c r="V5" s="61">
        <f t="shared" si="3"/>
      </c>
      <c r="W5" s="62">
        <v>20155130</v>
      </c>
      <c r="X5" s="62">
        <v>16620</v>
      </c>
      <c r="Y5" s="50">
        <f t="shared" si="4"/>
        <v>1212.7033694344163</v>
      </c>
    </row>
    <row r="6" spans="1:25" ht="30" customHeight="1">
      <c r="A6" s="40">
        <v>3</v>
      </c>
      <c r="B6" s="41"/>
      <c r="C6" s="81" t="s">
        <v>25</v>
      </c>
      <c r="D6" s="55">
        <v>40395</v>
      </c>
      <c r="E6" s="56" t="s">
        <v>26</v>
      </c>
      <c r="F6" s="57">
        <v>30</v>
      </c>
      <c r="G6" s="57" t="s">
        <v>23</v>
      </c>
      <c r="H6" s="57">
        <v>2</v>
      </c>
      <c r="I6" s="63">
        <v>3402510</v>
      </c>
      <c r="J6" s="63">
        <v>3105</v>
      </c>
      <c r="K6" s="63">
        <v>3873850</v>
      </c>
      <c r="L6" s="63">
        <v>3416</v>
      </c>
      <c r="M6" s="63">
        <v>6002825</v>
      </c>
      <c r="N6" s="63">
        <v>5212</v>
      </c>
      <c r="O6" s="63">
        <v>5581400</v>
      </c>
      <c r="P6" s="63">
        <v>4857</v>
      </c>
      <c r="Q6" s="66">
        <f t="shared" si="0"/>
        <v>18860585</v>
      </c>
      <c r="R6" s="66">
        <f t="shared" si="0"/>
        <v>16590</v>
      </c>
      <c r="S6" s="59" t="e">
        <f t="shared" si="1"/>
        <v>#VALUE!</v>
      </c>
      <c r="T6" s="59">
        <f t="shared" si="2"/>
        <v>1136.8646775165762</v>
      </c>
      <c r="U6" s="60">
        <v>39619960</v>
      </c>
      <c r="V6" s="61">
        <f t="shared" si="3"/>
        <v>-0.523962543122204</v>
      </c>
      <c r="W6" s="48">
        <v>77368945</v>
      </c>
      <c r="X6" s="48">
        <v>69220</v>
      </c>
      <c r="Y6" s="50">
        <f t="shared" si="4"/>
        <v>1117.72529615718</v>
      </c>
    </row>
    <row r="7" spans="1:25" ht="30" customHeight="1">
      <c r="A7" s="40">
        <v>4</v>
      </c>
      <c r="B7" s="41"/>
      <c r="C7" s="57" t="s">
        <v>27</v>
      </c>
      <c r="D7" s="55">
        <v>40388</v>
      </c>
      <c r="E7" s="56" t="s">
        <v>28</v>
      </c>
      <c r="F7" s="57" t="s">
        <v>29</v>
      </c>
      <c r="G7" s="57">
        <v>50</v>
      </c>
      <c r="H7" s="57">
        <v>3</v>
      </c>
      <c r="I7" s="64">
        <v>3008405</v>
      </c>
      <c r="J7" s="64">
        <v>2226</v>
      </c>
      <c r="K7" s="63">
        <v>3515650</v>
      </c>
      <c r="L7" s="63">
        <v>2537</v>
      </c>
      <c r="M7" s="63">
        <v>5714990</v>
      </c>
      <c r="N7" s="63">
        <v>4071</v>
      </c>
      <c r="O7" s="63">
        <v>5092365</v>
      </c>
      <c r="P7" s="63">
        <v>3646</v>
      </c>
      <c r="Q7" s="66">
        <f t="shared" si="0"/>
        <v>17331410</v>
      </c>
      <c r="R7" s="66">
        <f t="shared" si="0"/>
        <v>12480</v>
      </c>
      <c r="S7" s="59">
        <f t="shared" si="1"/>
        <v>249.6</v>
      </c>
      <c r="T7" s="59">
        <f t="shared" si="2"/>
        <v>1388.7347756410256</v>
      </c>
      <c r="U7" s="60">
        <v>31371295</v>
      </c>
      <c r="V7" s="61">
        <f t="shared" si="3"/>
        <v>-0.4475392233568936</v>
      </c>
      <c r="W7" s="48">
        <v>156184325</v>
      </c>
      <c r="X7" s="48">
        <v>114954</v>
      </c>
      <c r="Y7" s="50">
        <f t="shared" si="4"/>
        <v>1358.6680324303634</v>
      </c>
    </row>
    <row r="8" spans="1:25" ht="30" customHeight="1">
      <c r="A8" s="40">
        <v>5</v>
      </c>
      <c r="B8" s="41"/>
      <c r="C8" s="81" t="s">
        <v>30</v>
      </c>
      <c r="D8" s="55">
        <v>40367</v>
      </c>
      <c r="E8" s="56" t="s">
        <v>28</v>
      </c>
      <c r="F8" s="57" t="s">
        <v>31</v>
      </c>
      <c r="G8" s="57">
        <v>56</v>
      </c>
      <c r="H8" s="57">
        <v>6</v>
      </c>
      <c r="I8" s="64">
        <v>2744250</v>
      </c>
      <c r="J8" s="64">
        <v>2067</v>
      </c>
      <c r="K8" s="63">
        <v>2777020</v>
      </c>
      <c r="L8" s="63">
        <v>2072</v>
      </c>
      <c r="M8" s="63">
        <v>4965550</v>
      </c>
      <c r="N8" s="63">
        <v>3645</v>
      </c>
      <c r="O8" s="63">
        <v>5828595</v>
      </c>
      <c r="P8" s="63">
        <v>4334</v>
      </c>
      <c r="Q8" s="66">
        <f t="shared" si="0"/>
        <v>16315415</v>
      </c>
      <c r="R8" s="66">
        <f t="shared" si="0"/>
        <v>12118</v>
      </c>
      <c r="S8" s="59">
        <f t="shared" si="1"/>
        <v>216.39285714285714</v>
      </c>
      <c r="T8" s="59">
        <f t="shared" si="2"/>
        <v>1346.3785278098696</v>
      </c>
      <c r="U8" s="60">
        <v>27573940</v>
      </c>
      <c r="V8" s="61">
        <f t="shared" si="3"/>
        <v>-0.40830309342807014</v>
      </c>
      <c r="W8" s="48">
        <v>601542955</v>
      </c>
      <c r="X8" s="48">
        <v>458836</v>
      </c>
      <c r="Y8" s="50">
        <f t="shared" si="4"/>
        <v>1311.019525494948</v>
      </c>
    </row>
    <row r="9" spans="1:25" ht="30" customHeight="1">
      <c r="A9" s="40">
        <v>6</v>
      </c>
      <c r="B9" s="41"/>
      <c r="C9" s="81" t="s">
        <v>32</v>
      </c>
      <c r="D9" s="55">
        <v>40395</v>
      </c>
      <c r="E9" s="56" t="s">
        <v>22</v>
      </c>
      <c r="F9" s="57" t="s">
        <v>33</v>
      </c>
      <c r="G9" s="57" t="s">
        <v>23</v>
      </c>
      <c r="H9" s="57">
        <v>2</v>
      </c>
      <c r="I9" s="58">
        <v>3007680</v>
      </c>
      <c r="J9" s="58">
        <v>2382</v>
      </c>
      <c r="K9" s="58">
        <v>2950710</v>
      </c>
      <c r="L9" s="58">
        <v>2210</v>
      </c>
      <c r="M9" s="58">
        <v>4425960</v>
      </c>
      <c r="N9" s="58">
        <v>3311</v>
      </c>
      <c r="O9" s="58">
        <v>5303840</v>
      </c>
      <c r="P9" s="58">
        <v>3936</v>
      </c>
      <c r="Q9" s="66">
        <f t="shared" si="0"/>
        <v>15688190</v>
      </c>
      <c r="R9" s="66">
        <f t="shared" si="0"/>
        <v>11839</v>
      </c>
      <c r="S9" s="59" t="e">
        <f t="shared" si="1"/>
        <v>#VALUE!</v>
      </c>
      <c r="T9" s="59">
        <f t="shared" si="2"/>
        <v>1325.1279668890954</v>
      </c>
      <c r="U9" s="60">
        <v>25689885</v>
      </c>
      <c r="V9" s="61">
        <f t="shared" si="3"/>
        <v>-0.3893242418173534</v>
      </c>
      <c r="W9" s="62">
        <v>53721535</v>
      </c>
      <c r="X9" s="62">
        <v>40992</v>
      </c>
      <c r="Y9" s="50">
        <f t="shared" si="4"/>
        <v>1310.537056010929</v>
      </c>
    </row>
    <row r="10" spans="1:25" ht="30" customHeight="1">
      <c r="A10" s="40">
        <v>7</v>
      </c>
      <c r="B10" s="41"/>
      <c r="C10" s="81" t="s">
        <v>34</v>
      </c>
      <c r="D10" s="55">
        <v>40388</v>
      </c>
      <c r="E10" s="56" t="s">
        <v>22</v>
      </c>
      <c r="F10" s="57">
        <v>29</v>
      </c>
      <c r="G10" s="57" t="s">
        <v>23</v>
      </c>
      <c r="H10" s="57">
        <v>3</v>
      </c>
      <c r="I10" s="58">
        <v>2445645</v>
      </c>
      <c r="J10" s="58">
        <v>2175</v>
      </c>
      <c r="K10" s="58">
        <v>2996605</v>
      </c>
      <c r="L10" s="58">
        <v>2611</v>
      </c>
      <c r="M10" s="58">
        <v>4771290</v>
      </c>
      <c r="N10" s="58">
        <v>4027</v>
      </c>
      <c r="O10" s="58">
        <v>4135715</v>
      </c>
      <c r="P10" s="58">
        <v>3458</v>
      </c>
      <c r="Q10" s="66">
        <f t="shared" si="0"/>
        <v>14349255</v>
      </c>
      <c r="R10" s="66">
        <f>+J10+L10+N10+P10</f>
        <v>12271</v>
      </c>
      <c r="S10" s="59" t="e">
        <f t="shared" si="1"/>
        <v>#VALUE!</v>
      </c>
      <c r="T10" s="59">
        <f t="shared" si="2"/>
        <v>1169.363132589031</v>
      </c>
      <c r="U10" s="60">
        <v>24858850</v>
      </c>
      <c r="V10" s="61">
        <f t="shared" si="3"/>
        <v>-0.42277076373203104</v>
      </c>
      <c r="W10" s="62">
        <v>108676750</v>
      </c>
      <c r="X10" s="62">
        <v>96729</v>
      </c>
      <c r="Y10" s="50">
        <f t="shared" si="4"/>
        <v>1123.5177661301161</v>
      </c>
    </row>
    <row r="11" spans="1:25" ht="30" customHeight="1">
      <c r="A11" s="40">
        <v>8</v>
      </c>
      <c r="B11" s="41"/>
      <c r="C11" s="57" t="s">
        <v>35</v>
      </c>
      <c r="D11" s="55">
        <v>40395</v>
      </c>
      <c r="E11" s="56" t="s">
        <v>36</v>
      </c>
      <c r="F11" s="57">
        <v>20</v>
      </c>
      <c r="G11" s="57" t="s">
        <v>23</v>
      </c>
      <c r="H11" s="57">
        <v>2</v>
      </c>
      <c r="I11" s="63">
        <v>1563450</v>
      </c>
      <c r="J11" s="63">
        <v>1303</v>
      </c>
      <c r="K11" s="63">
        <v>1762590</v>
      </c>
      <c r="L11" s="63">
        <v>1452</v>
      </c>
      <c r="M11" s="63">
        <v>1971090</v>
      </c>
      <c r="N11" s="63">
        <v>1632</v>
      </c>
      <c r="O11" s="63">
        <v>1781315</v>
      </c>
      <c r="P11" s="63">
        <v>1490</v>
      </c>
      <c r="Q11" s="66">
        <f t="shared" si="0"/>
        <v>7078445</v>
      </c>
      <c r="R11" s="66">
        <f t="shared" si="0"/>
        <v>5877</v>
      </c>
      <c r="S11" s="59" t="e">
        <f t="shared" si="1"/>
        <v>#VALUE!</v>
      </c>
      <c r="T11" s="59">
        <f t="shared" si="2"/>
        <v>1204.4316828313765</v>
      </c>
      <c r="U11" s="60">
        <v>10116520</v>
      </c>
      <c r="V11" s="61">
        <f t="shared" si="3"/>
        <v>-0.3003083075998466</v>
      </c>
      <c r="W11" s="65">
        <v>25011995</v>
      </c>
      <c r="X11" s="65">
        <v>21356</v>
      </c>
      <c r="Y11" s="50">
        <f t="shared" si="4"/>
        <v>1171.192873197228</v>
      </c>
    </row>
    <row r="12" spans="1:25" ht="30" customHeight="1">
      <c r="A12" s="40">
        <v>9</v>
      </c>
      <c r="B12" s="41"/>
      <c r="C12" s="57" t="s">
        <v>37</v>
      </c>
      <c r="D12" s="55">
        <v>40395</v>
      </c>
      <c r="E12" s="56" t="s">
        <v>22</v>
      </c>
      <c r="F12" s="57">
        <v>28</v>
      </c>
      <c r="G12" s="57" t="s">
        <v>23</v>
      </c>
      <c r="H12" s="57">
        <v>2</v>
      </c>
      <c r="I12" s="58">
        <v>964135</v>
      </c>
      <c r="J12" s="58">
        <v>858</v>
      </c>
      <c r="K12" s="58">
        <v>1088140</v>
      </c>
      <c r="L12" s="58">
        <v>946</v>
      </c>
      <c r="M12" s="58">
        <v>1437425</v>
      </c>
      <c r="N12" s="58">
        <v>1211</v>
      </c>
      <c r="O12" s="58">
        <v>1406170</v>
      </c>
      <c r="P12" s="58">
        <v>1181</v>
      </c>
      <c r="Q12" s="66">
        <f t="shared" si="0"/>
        <v>4895870</v>
      </c>
      <c r="R12" s="66">
        <f t="shared" si="0"/>
        <v>4196</v>
      </c>
      <c r="S12" s="59" t="e">
        <f t="shared" si="1"/>
        <v>#VALUE!</v>
      </c>
      <c r="T12" s="59">
        <f t="shared" si="2"/>
        <v>1166.7945662535749</v>
      </c>
      <c r="U12" s="60">
        <v>10221560</v>
      </c>
      <c r="V12" s="61">
        <f t="shared" si="3"/>
        <v>-0.5210251664129546</v>
      </c>
      <c r="W12" s="62">
        <v>21697825</v>
      </c>
      <c r="X12" s="62">
        <v>17784</v>
      </c>
      <c r="Y12" s="50">
        <f t="shared" si="4"/>
        <v>1220.0756297795772</v>
      </c>
    </row>
    <row r="13" spans="1:25" ht="30" customHeight="1">
      <c r="A13" s="40">
        <v>10</v>
      </c>
      <c r="B13" s="41"/>
      <c r="C13" s="81" t="s">
        <v>38</v>
      </c>
      <c r="D13" s="55">
        <v>40388</v>
      </c>
      <c r="E13" s="56" t="s">
        <v>26</v>
      </c>
      <c r="F13" s="57">
        <v>18</v>
      </c>
      <c r="G13" s="57" t="s">
        <v>23</v>
      </c>
      <c r="H13" s="57">
        <v>3</v>
      </c>
      <c r="I13" s="63">
        <v>559300</v>
      </c>
      <c r="J13" s="63">
        <v>532</v>
      </c>
      <c r="K13" s="63">
        <v>592340</v>
      </c>
      <c r="L13" s="63">
        <v>555</v>
      </c>
      <c r="M13" s="63">
        <v>937010</v>
      </c>
      <c r="N13" s="63">
        <v>845</v>
      </c>
      <c r="O13" s="63">
        <v>1191140</v>
      </c>
      <c r="P13" s="63">
        <v>1075</v>
      </c>
      <c r="Q13" s="66">
        <f t="shared" si="0"/>
        <v>3279790</v>
      </c>
      <c r="R13" s="66">
        <f t="shared" si="0"/>
        <v>3007</v>
      </c>
      <c r="S13" s="59" t="e">
        <f t="shared" si="1"/>
        <v>#VALUE!</v>
      </c>
      <c r="T13" s="59">
        <f t="shared" si="2"/>
        <v>1090.7183239108747</v>
      </c>
      <c r="U13" s="60">
        <v>5883847</v>
      </c>
      <c r="V13" s="61">
        <f t="shared" si="3"/>
        <v>-0.4425772797967044</v>
      </c>
      <c r="W13" s="48">
        <v>25724937</v>
      </c>
      <c r="X13" s="48">
        <v>24000</v>
      </c>
      <c r="Y13" s="50">
        <f t="shared" si="4"/>
        <v>1071.872375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1" t="s">
        <v>17</v>
      </c>
      <c r="C15" s="72"/>
      <c r="D15" s="72"/>
      <c r="E15" s="73"/>
      <c r="F15" s="23"/>
      <c r="G15" s="23">
        <f>SUM(G4:G14)</f>
        <v>106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143077800</v>
      </c>
      <c r="R15" s="27">
        <f>SUM(R4:R14)</f>
        <v>115887</v>
      </c>
      <c r="S15" s="28">
        <f>R15/G15</f>
        <v>1093.2735849056603</v>
      </c>
      <c r="T15" s="49">
        <f>Q15/R15</f>
        <v>1234.6320122187994</v>
      </c>
      <c r="U15" s="39">
        <v>218945842</v>
      </c>
      <c r="V15" s="38">
        <f>IF(U15&lt;&gt;0,-(U15-Q15)/U15,"")</f>
        <v>-0.346515107603642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8" t="s">
        <v>19</v>
      </c>
      <c r="V16" s="68"/>
      <c r="W16" s="68"/>
      <c r="X16" s="68"/>
      <c r="Y16" s="6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9"/>
      <c r="V17" s="69"/>
      <c r="W17" s="69"/>
      <c r="X17" s="69"/>
      <c r="Y17" s="6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9"/>
      <c r="V18" s="69"/>
      <c r="W18" s="69"/>
      <c r="X18" s="69"/>
      <c r="Y18" s="69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2010-08-17T08:58:14Z</dcterms:modified>
  <cp:category/>
  <cp:version/>
  <cp:contentType/>
  <cp:contentStatus/>
</cp:coreProperties>
</file>