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2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<sst xmlns="http://schemas.openxmlformats.org/spreadsheetml/2006/main" count="68" uniqueCount="41">
  <si>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</si>
  <si>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</si>
  <si>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</si>
  <si>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</si>
  <si>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</si>
  <si>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</si>
  <si>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</si>
  <si>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</si>
  <si>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</si>
  <si>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</si>
  <si>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</si>
  <si>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</si>
  <si>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</si>
  <si>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</si>
  <si>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</si>
  <si>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</si>
  <si>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</si>
  <si>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</si>
  <si>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</si>
  <si>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</si>
  <si>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</si>
  <si>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Expendables</t>
  </si>
  <si>
    <t>Palace Pictures</t>
  </si>
  <si>
    <t>n/a</t>
  </si>
  <si>
    <t>Eat Pray Love</t>
  </si>
  <si>
    <t>InterCom</t>
  </si>
  <si>
    <t>Legend of the Guardians</t>
  </si>
  <si>
    <t>15+25+1</t>
  </si>
  <si>
    <t>Sammy's Adventures: The Secret Passage 3D</t>
  </si>
  <si>
    <t>Forum Hungary</t>
  </si>
  <si>
    <t>The Other Guys</t>
  </si>
  <si>
    <t>25+1</t>
  </si>
  <si>
    <t>Wall Street: Money Never Sleeps</t>
  </si>
  <si>
    <t>22+2</t>
  </si>
  <si>
    <t>na</t>
  </si>
  <si>
    <t>Going the Distance</t>
  </si>
  <si>
    <t>25+2</t>
  </si>
  <si>
    <t>Inception</t>
  </si>
  <si>
    <t>Resident Evil: Afterlife</t>
  </si>
  <si>
    <t>27+2</t>
  </si>
  <si>
    <t>22 Bullets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</si>
</sst>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926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487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14-17 OCTOBER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M17" sqref="M1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5.00390625" style="0" customWidth="1"/>
    <col min="4" max="4" width="17.8515625" style="0" customWidth="1"/>
    <col min="5" max="5" width="16.8515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7109375" style="0" customWidth="1"/>
    <col min="15" max="15" width="12.2812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10.851562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7" t="s">
        <v>0</v>
      </c>
      <c r="D2" s="79" t="s">
        <v>1</v>
      </c>
      <c r="E2" s="79" t="s">
        <v>2</v>
      </c>
      <c r="F2" s="82" t="s">
        <v>3</v>
      </c>
      <c r="G2" s="82" t="s">
        <v>4</v>
      </c>
      <c r="H2" s="82" t="s">
        <v>5</v>
      </c>
      <c r="I2" s="70" t="s">
        <v>18</v>
      </c>
      <c r="J2" s="70"/>
      <c r="K2" s="70" t="s">
        <v>6</v>
      </c>
      <c r="L2" s="70"/>
      <c r="M2" s="70" t="s">
        <v>7</v>
      </c>
      <c r="N2" s="70"/>
      <c r="O2" s="70" t="s">
        <v>8</v>
      </c>
      <c r="P2" s="70"/>
      <c r="Q2" s="70" t="s">
        <v>9</v>
      </c>
      <c r="R2" s="70"/>
      <c r="S2" s="70"/>
      <c r="T2" s="70"/>
      <c r="U2" s="70" t="s">
        <v>10</v>
      </c>
      <c r="V2" s="70"/>
      <c r="W2" s="70" t="s">
        <v>11</v>
      </c>
      <c r="X2" s="70"/>
      <c r="Y2" s="73"/>
    </row>
    <row r="3" spans="1:25" ht="30" customHeight="1">
      <c r="A3" s="13"/>
      <c r="B3" s="14"/>
      <c r="C3" s="78"/>
      <c r="D3" s="80"/>
      <c r="E3" s="81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40465</v>
      </c>
      <c r="E4" s="57" t="s">
        <v>22</v>
      </c>
      <c r="F4" s="58">
        <v>28</v>
      </c>
      <c r="G4" s="58" t="s">
        <v>23</v>
      </c>
      <c r="H4" s="58">
        <v>1</v>
      </c>
      <c r="I4" s="59">
        <v>4814865</v>
      </c>
      <c r="J4" s="59">
        <v>4149</v>
      </c>
      <c r="K4" s="59">
        <v>7452150</v>
      </c>
      <c r="L4" s="59">
        <v>6529</v>
      </c>
      <c r="M4" s="59">
        <v>13435440</v>
      </c>
      <c r="N4" s="59">
        <v>11398</v>
      </c>
      <c r="O4" s="59">
        <v>11170355</v>
      </c>
      <c r="P4" s="59">
        <v>9408</v>
      </c>
      <c r="Q4" s="60">
        <f aca="true" t="shared" si="0" ref="Q4:R6">+I4+K4+M4+O4</f>
        <v>36872810</v>
      </c>
      <c r="R4" s="60">
        <f t="shared" si="0"/>
        <v>31484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1171.1602718841316</v>
      </c>
      <c r="U4" s="62">
        <v>0</v>
      </c>
      <c r="V4" s="63">
        <f aca="true" t="shared" si="3" ref="V4:V13">IF(U4&lt;&gt;0,-(U4-Q4)/U4,"")</f>
      </c>
      <c r="W4" s="64">
        <v>37152780</v>
      </c>
      <c r="X4" s="64">
        <v>31725</v>
      </c>
      <c r="Y4" s="50">
        <f aca="true" t="shared" si="4" ref="Y4:Y13">W4/X4</f>
        <v>1171.0884160756502</v>
      </c>
    </row>
    <row r="5" spans="1:25" ht="30" customHeight="1">
      <c r="A5" s="40">
        <v>2</v>
      </c>
      <c r="B5" s="41"/>
      <c r="C5" s="65" t="s">
        <v>24</v>
      </c>
      <c r="D5" s="56">
        <v>40465</v>
      </c>
      <c r="E5" s="57" t="s">
        <v>25</v>
      </c>
      <c r="F5" s="58">
        <v>29</v>
      </c>
      <c r="G5" s="58" t="s">
        <v>23</v>
      </c>
      <c r="H5" s="58">
        <v>1</v>
      </c>
      <c r="I5" s="66">
        <v>5164985</v>
      </c>
      <c r="J5" s="66">
        <v>4289</v>
      </c>
      <c r="K5" s="66">
        <v>7589775</v>
      </c>
      <c r="L5" s="66">
        <v>6334</v>
      </c>
      <c r="M5" s="66">
        <v>12291595</v>
      </c>
      <c r="N5" s="66">
        <v>10254</v>
      </c>
      <c r="O5" s="66">
        <v>10774085</v>
      </c>
      <c r="P5" s="66">
        <v>8988</v>
      </c>
      <c r="Q5" s="60">
        <f t="shared" si="0"/>
        <v>35820440</v>
      </c>
      <c r="R5" s="60">
        <f t="shared" si="0"/>
        <v>29865</v>
      </c>
      <c r="S5" s="61" t="e">
        <f t="shared" si="1"/>
        <v>#VALUE!</v>
      </c>
      <c r="T5" s="61">
        <f t="shared" si="2"/>
        <v>1199.412020760087</v>
      </c>
      <c r="U5" s="62">
        <v>0</v>
      </c>
      <c r="V5" s="63">
        <f t="shared" si="3"/>
      </c>
      <c r="W5" s="67">
        <v>35820440</v>
      </c>
      <c r="X5" s="67">
        <v>29865</v>
      </c>
      <c r="Y5" s="50">
        <f t="shared" si="4"/>
        <v>1199.412020760087</v>
      </c>
    </row>
    <row r="6" spans="1:25" ht="30" customHeight="1">
      <c r="A6" s="40">
        <v>3</v>
      </c>
      <c r="B6" s="41"/>
      <c r="C6" s="55" t="s">
        <v>26</v>
      </c>
      <c r="D6" s="56">
        <v>40458</v>
      </c>
      <c r="E6" s="57" t="s">
        <v>25</v>
      </c>
      <c r="F6" s="58" t="s">
        <v>27</v>
      </c>
      <c r="G6" s="58" t="s">
        <v>23</v>
      </c>
      <c r="H6" s="58">
        <v>2</v>
      </c>
      <c r="I6" s="66">
        <v>1463950</v>
      </c>
      <c r="J6" s="66">
        <v>813</v>
      </c>
      <c r="K6" s="66">
        <v>2684890</v>
      </c>
      <c r="L6" s="66">
        <v>2015</v>
      </c>
      <c r="M6" s="66">
        <v>8143335</v>
      </c>
      <c r="N6" s="66">
        <v>6025</v>
      </c>
      <c r="O6" s="66">
        <v>6928530</v>
      </c>
      <c r="P6" s="66">
        <v>5145</v>
      </c>
      <c r="Q6" s="60">
        <f t="shared" si="0"/>
        <v>19220705</v>
      </c>
      <c r="R6" s="60">
        <f t="shared" si="0"/>
        <v>13998</v>
      </c>
      <c r="S6" s="61" t="e">
        <f t="shared" si="1"/>
        <v>#VALUE!</v>
      </c>
      <c r="T6" s="61">
        <f t="shared" si="2"/>
        <v>1373.1036576653808</v>
      </c>
      <c r="U6" s="62">
        <v>24685735</v>
      </c>
      <c r="V6" s="63">
        <f t="shared" si="3"/>
        <v>-0.22138413136169532</v>
      </c>
      <c r="W6" s="67">
        <v>49002210</v>
      </c>
      <c r="X6" s="67">
        <v>35866</v>
      </c>
      <c r="Y6" s="50">
        <f t="shared" si="4"/>
        <v>1366.2580159482518</v>
      </c>
    </row>
    <row r="7" spans="1:25" ht="30" customHeight="1">
      <c r="A7" s="40">
        <v>4</v>
      </c>
      <c r="B7" s="41"/>
      <c r="C7" s="55" t="s">
        <v>28</v>
      </c>
      <c r="D7" s="56">
        <v>40451</v>
      </c>
      <c r="E7" s="57" t="s">
        <v>29</v>
      </c>
      <c r="F7" s="58">
        <v>27</v>
      </c>
      <c r="G7" s="58" t="s">
        <v>23</v>
      </c>
      <c r="H7" s="58">
        <v>3</v>
      </c>
      <c r="I7" s="68">
        <v>814830</v>
      </c>
      <c r="J7" s="68">
        <v>676</v>
      </c>
      <c r="K7" s="68">
        <v>2007135</v>
      </c>
      <c r="L7" s="68">
        <v>1505</v>
      </c>
      <c r="M7" s="68">
        <v>7600695</v>
      </c>
      <c r="N7" s="68">
        <v>5289</v>
      </c>
      <c r="O7" s="68">
        <v>7774500</v>
      </c>
      <c r="P7" s="68">
        <v>5357</v>
      </c>
      <c r="Q7" s="60">
        <f aca="true" t="shared" si="5" ref="Q7:R13">+I7+K7+M7+O7</f>
        <v>18197160</v>
      </c>
      <c r="R7" s="60">
        <f t="shared" si="5"/>
        <v>12827</v>
      </c>
      <c r="S7" s="61" t="e">
        <f t="shared" si="1"/>
        <v>#VALUE!</v>
      </c>
      <c r="T7" s="61">
        <f t="shared" si="2"/>
        <v>1418.660637717315</v>
      </c>
      <c r="U7" s="62">
        <v>21074420</v>
      </c>
      <c r="V7" s="63">
        <f t="shared" si="3"/>
        <v>-0.13652854977740786</v>
      </c>
      <c r="W7" s="48">
        <v>87787646</v>
      </c>
      <c r="X7" s="48">
        <v>69869</v>
      </c>
      <c r="Y7" s="50">
        <f t="shared" si="4"/>
        <v>1256.4606048462122</v>
      </c>
    </row>
    <row r="8" spans="1:25" ht="30" customHeight="1">
      <c r="A8" s="40">
        <v>5</v>
      </c>
      <c r="B8" s="41"/>
      <c r="C8" s="65" t="s">
        <v>30</v>
      </c>
      <c r="D8" s="56">
        <v>40451</v>
      </c>
      <c r="E8" s="57" t="s">
        <v>25</v>
      </c>
      <c r="F8" s="58" t="s">
        <v>31</v>
      </c>
      <c r="G8" s="58" t="s">
        <v>23</v>
      </c>
      <c r="H8" s="58">
        <v>3</v>
      </c>
      <c r="I8" s="66">
        <v>1020190</v>
      </c>
      <c r="J8" s="66">
        <v>894</v>
      </c>
      <c r="K8" s="66">
        <v>2222950</v>
      </c>
      <c r="L8" s="66">
        <v>2022</v>
      </c>
      <c r="M8" s="66">
        <v>5014005</v>
      </c>
      <c r="N8" s="66">
        <v>4394</v>
      </c>
      <c r="O8" s="66">
        <v>3596935</v>
      </c>
      <c r="P8" s="66">
        <v>3077</v>
      </c>
      <c r="Q8" s="60">
        <f t="shared" si="5"/>
        <v>11854080</v>
      </c>
      <c r="R8" s="60">
        <f t="shared" si="5"/>
        <v>10387</v>
      </c>
      <c r="S8" s="61" t="e">
        <f t="shared" si="1"/>
        <v>#VALUE!</v>
      </c>
      <c r="T8" s="61">
        <f t="shared" si="2"/>
        <v>1141.2419370366804</v>
      </c>
      <c r="U8" s="62">
        <v>17713485</v>
      </c>
      <c r="V8" s="63">
        <f t="shared" si="3"/>
        <v>-0.33078781504599464</v>
      </c>
      <c r="W8" s="67">
        <v>66170275</v>
      </c>
      <c r="X8" s="67">
        <v>58453</v>
      </c>
      <c r="Y8" s="50">
        <f t="shared" si="4"/>
        <v>1132.0253023796897</v>
      </c>
    </row>
    <row r="9" spans="1:25" ht="30" customHeight="1">
      <c r="A9" s="40">
        <v>6</v>
      </c>
      <c r="B9" s="41"/>
      <c r="C9" s="55" t="s">
        <v>32</v>
      </c>
      <c r="D9" s="56">
        <v>40451</v>
      </c>
      <c r="E9" s="57" t="s">
        <v>25</v>
      </c>
      <c r="F9" s="58" t="s">
        <v>33</v>
      </c>
      <c r="G9" s="58" t="s">
        <v>34</v>
      </c>
      <c r="H9" s="58">
        <v>3</v>
      </c>
      <c r="I9" s="66">
        <v>871325</v>
      </c>
      <c r="J9" s="66">
        <v>714</v>
      </c>
      <c r="K9" s="66">
        <v>1328340</v>
      </c>
      <c r="L9" s="66">
        <v>1090</v>
      </c>
      <c r="M9" s="66">
        <v>2537930</v>
      </c>
      <c r="N9" s="66">
        <v>2068</v>
      </c>
      <c r="O9" s="66">
        <v>2283910</v>
      </c>
      <c r="P9" s="66">
        <v>1870</v>
      </c>
      <c r="Q9" s="60">
        <f t="shared" si="5"/>
        <v>7021505</v>
      </c>
      <c r="R9" s="60">
        <f t="shared" si="5"/>
        <v>5742</v>
      </c>
      <c r="S9" s="61" t="e">
        <f t="shared" si="1"/>
        <v>#VALUE!</v>
      </c>
      <c r="T9" s="61">
        <f t="shared" si="2"/>
        <v>1222.832636711947</v>
      </c>
      <c r="U9" s="62">
        <v>13025055</v>
      </c>
      <c r="V9" s="63">
        <f t="shared" si="3"/>
        <v>-0.46092319763716927</v>
      </c>
      <c r="W9" s="67">
        <v>52161185</v>
      </c>
      <c r="X9" s="67">
        <v>43879</v>
      </c>
      <c r="Y9" s="50">
        <f t="shared" si="4"/>
        <v>1188.7505412611956</v>
      </c>
    </row>
    <row r="10" spans="1:25" ht="30" customHeight="1">
      <c r="A10" s="40">
        <v>7</v>
      </c>
      <c r="B10" s="41"/>
      <c r="C10" s="55" t="s">
        <v>35</v>
      </c>
      <c r="D10" s="56">
        <v>40430</v>
      </c>
      <c r="E10" s="57" t="s">
        <v>25</v>
      </c>
      <c r="F10" s="58" t="s">
        <v>36</v>
      </c>
      <c r="G10" s="58" t="s">
        <v>23</v>
      </c>
      <c r="H10" s="58">
        <v>6</v>
      </c>
      <c r="I10" s="66">
        <v>567670</v>
      </c>
      <c r="J10" s="66">
        <v>499</v>
      </c>
      <c r="K10" s="66">
        <v>1383890</v>
      </c>
      <c r="L10" s="66">
        <v>1286</v>
      </c>
      <c r="M10" s="66">
        <v>2465970</v>
      </c>
      <c r="N10" s="66">
        <v>2199</v>
      </c>
      <c r="O10" s="66">
        <v>1502315</v>
      </c>
      <c r="P10" s="66">
        <v>1301</v>
      </c>
      <c r="Q10" s="60">
        <f t="shared" si="5"/>
        <v>5919845</v>
      </c>
      <c r="R10" s="60">
        <f>+J10+L10+N10+P10</f>
        <v>5285</v>
      </c>
      <c r="S10" s="61" t="e">
        <f t="shared" si="1"/>
        <v>#VALUE!</v>
      </c>
      <c r="T10" s="61">
        <f t="shared" si="2"/>
        <v>1120.1220435193945</v>
      </c>
      <c r="U10" s="62">
        <v>8487695</v>
      </c>
      <c r="V10" s="63">
        <f t="shared" si="3"/>
        <v>-0.30253796819984696</v>
      </c>
      <c r="W10" s="67">
        <v>105541271</v>
      </c>
      <c r="X10" s="67">
        <v>117995</v>
      </c>
      <c r="Y10" s="50">
        <f t="shared" si="4"/>
        <v>894.4554515021823</v>
      </c>
    </row>
    <row r="11" spans="1:25" ht="30" customHeight="1">
      <c r="A11" s="40">
        <v>8</v>
      </c>
      <c r="B11" s="41"/>
      <c r="C11" s="65" t="s">
        <v>37</v>
      </c>
      <c r="D11" s="56">
        <v>40381</v>
      </c>
      <c r="E11" s="57" t="s">
        <v>25</v>
      </c>
      <c r="F11" s="58">
        <v>35</v>
      </c>
      <c r="G11" s="58" t="s">
        <v>23</v>
      </c>
      <c r="H11" s="58">
        <v>13</v>
      </c>
      <c r="I11" s="66">
        <v>477450</v>
      </c>
      <c r="J11" s="66">
        <v>419</v>
      </c>
      <c r="K11" s="66">
        <v>994190</v>
      </c>
      <c r="L11" s="66">
        <v>854</v>
      </c>
      <c r="M11" s="66">
        <v>1755910</v>
      </c>
      <c r="N11" s="66">
        <v>1470</v>
      </c>
      <c r="O11" s="66">
        <v>1188030</v>
      </c>
      <c r="P11" s="66">
        <v>987</v>
      </c>
      <c r="Q11" s="60">
        <f t="shared" si="5"/>
        <v>4415580</v>
      </c>
      <c r="R11" s="60">
        <f t="shared" si="5"/>
        <v>3730</v>
      </c>
      <c r="S11" s="61" t="e">
        <f t="shared" si="1"/>
        <v>#VALUE!</v>
      </c>
      <c r="T11" s="61">
        <f t="shared" si="2"/>
        <v>1183.8016085790885</v>
      </c>
      <c r="U11" s="62">
        <v>5784120</v>
      </c>
      <c r="V11" s="63">
        <f t="shared" si="3"/>
        <v>-0.23660297504201158</v>
      </c>
      <c r="W11" s="69">
        <v>473849572</v>
      </c>
      <c r="X11" s="69">
        <v>428979</v>
      </c>
      <c r="Y11" s="50">
        <f t="shared" si="4"/>
        <v>1104.5985281330788</v>
      </c>
    </row>
    <row r="12" spans="1:25" ht="30" customHeight="1">
      <c r="A12" s="40">
        <v>9</v>
      </c>
      <c r="B12" s="41"/>
      <c r="C12" s="55" t="s">
        <v>38</v>
      </c>
      <c r="D12" s="56">
        <v>40431</v>
      </c>
      <c r="E12" s="57" t="s">
        <v>25</v>
      </c>
      <c r="F12" s="58" t="s">
        <v>39</v>
      </c>
      <c r="G12" s="58" t="s">
        <v>23</v>
      </c>
      <c r="H12" s="58">
        <v>6</v>
      </c>
      <c r="I12" s="66">
        <v>437840</v>
      </c>
      <c r="J12" s="66">
        <v>288</v>
      </c>
      <c r="K12" s="66">
        <v>1043100</v>
      </c>
      <c r="L12" s="66">
        <v>682</v>
      </c>
      <c r="M12" s="66">
        <v>1810560</v>
      </c>
      <c r="N12" s="66">
        <v>1179</v>
      </c>
      <c r="O12" s="66">
        <v>984620</v>
      </c>
      <c r="P12" s="66">
        <v>637</v>
      </c>
      <c r="Q12" s="60">
        <f t="shared" si="5"/>
        <v>4276120</v>
      </c>
      <c r="R12" s="60">
        <f t="shared" si="5"/>
        <v>2786</v>
      </c>
      <c r="S12" s="61" t="e">
        <f t="shared" si="1"/>
        <v>#VALUE!</v>
      </c>
      <c r="T12" s="61">
        <f t="shared" si="2"/>
        <v>1534.8600143575018</v>
      </c>
      <c r="U12" s="62">
        <v>6217360</v>
      </c>
      <c r="V12" s="63">
        <f t="shared" si="3"/>
        <v>-0.3122289846494332</v>
      </c>
      <c r="W12" s="67">
        <v>162361572</v>
      </c>
      <c r="X12" s="67">
        <v>107966</v>
      </c>
      <c r="Y12" s="50">
        <f t="shared" si="4"/>
        <v>1503.8213141174074</v>
      </c>
    </row>
    <row r="13" spans="1:25" ht="30" customHeight="1">
      <c r="A13" s="40">
        <v>10</v>
      </c>
      <c r="B13" s="41"/>
      <c r="C13" s="55" t="s">
        <v>40</v>
      </c>
      <c r="D13" s="56">
        <v>40458</v>
      </c>
      <c r="E13" s="57" t="s">
        <v>29</v>
      </c>
      <c r="F13" s="58">
        <v>8</v>
      </c>
      <c r="G13" s="58" t="s">
        <v>23</v>
      </c>
      <c r="H13" s="58">
        <v>2</v>
      </c>
      <c r="I13" s="68">
        <v>264310</v>
      </c>
      <c r="J13" s="68">
        <v>220</v>
      </c>
      <c r="K13" s="68">
        <v>536210</v>
      </c>
      <c r="L13" s="68">
        <v>423</v>
      </c>
      <c r="M13" s="68">
        <v>874790</v>
      </c>
      <c r="N13" s="68">
        <v>673</v>
      </c>
      <c r="O13" s="68">
        <v>742560</v>
      </c>
      <c r="P13" s="68">
        <v>586</v>
      </c>
      <c r="Q13" s="60">
        <f t="shared" si="5"/>
        <v>2417870</v>
      </c>
      <c r="R13" s="60">
        <f>+J13+L13+N13+P13</f>
        <v>1902</v>
      </c>
      <c r="S13" s="61" t="e">
        <f t="shared" si="1"/>
        <v>#VALUE!</v>
      </c>
      <c r="T13" s="61">
        <f t="shared" si="2"/>
        <v>1271.2250262881178</v>
      </c>
      <c r="U13" s="62">
        <v>4337565</v>
      </c>
      <c r="V13" s="63">
        <f t="shared" si="3"/>
        <v>-0.4425743475890275</v>
      </c>
      <c r="W13" s="48">
        <v>9835345</v>
      </c>
      <c r="X13" s="48">
        <v>9596</v>
      </c>
      <c r="Y13" s="50">
        <f t="shared" si="4"/>
        <v>1024.9421634014172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4" t="s">
        <v>17</v>
      </c>
      <c r="C15" s="75"/>
      <c r="D15" s="75"/>
      <c r="E15" s="76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146016115</v>
      </c>
      <c r="R15" s="27">
        <f>SUM(R4:R14)</f>
        <v>118006</v>
      </c>
      <c r="S15" s="28" t="e">
        <f>R15/G15</f>
        <v>#DIV/0!</v>
      </c>
      <c r="T15" s="49">
        <f>Q15/R15</f>
        <v>1237.3617866888123</v>
      </c>
      <c r="U15" s="39">
        <v>107051755</v>
      </c>
      <c r="V15" s="38">
        <f>IF(U15&lt;&gt;0,-(U15-Q15)/U15,"")</f>
        <v>0.3639768446579881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1" t="s">
        <v>19</v>
      </c>
      <c r="V16" s="71"/>
      <c r="W16" s="71"/>
      <c r="X16" s="71"/>
      <c r="Y16" s="71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2"/>
      <c r="V17" s="72"/>
      <c r="W17" s="72"/>
      <c r="X17" s="72"/>
      <c r="Y17" s="72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2"/>
      <c r="V18" s="72"/>
      <c r="W18" s="72"/>
      <c r="X18" s="72"/>
      <c r="Y18" s="72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2010-10-19T08:42:36Z</dcterms:modified>
  <cp:category/>
  <cp:version/>
  <cp:contentType/>
  <cp:contentStatus/>
</cp:coreProperties>
</file>