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1" sheetId="1" r:id="rId1"/>
  </sheets>
  <definedNames/>
  <calcPr calcMode="manual" fullCalcOnLoad="1"/>
</workbook>
</file>

<file path=xl/sharedStrings.xml><?xml version="1.0" encoding="utf-8"?>
<sst xmlns="http://schemas.openxmlformats.org/spreadsheetml/2006/main" count="69" uniqueCount="43">
  <si>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</si>
  <si>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</si>
  <si>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</si>
  <si>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</si>
  <si>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</si>
  <si>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</si>
  <si>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</si>
  <si>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</si>
  <si>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</si>
  <si>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</si>
  <si>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</si>
  <si>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</si>
  <si>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</si>
  <si>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</si>
  <si>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</si>
  <si>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</si>
  <si>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</si>
  <si>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</si>
  <si>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</si>
  <si>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</si>
  <si>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The Smurfs 2</t>
  </si>
  <si>
    <t>InterCom</t>
  </si>
  <si>
    <t>20+46+2</t>
  </si>
  <si>
    <t>n/a</t>
  </si>
  <si>
    <t>The Wolverine</t>
  </si>
  <si>
    <t>27+40+2+1</t>
  </si>
  <si>
    <t>Grown Ups 2</t>
  </si>
  <si>
    <t>39+1</t>
  </si>
  <si>
    <t>Pain &amp; Gain</t>
  </si>
  <si>
    <t>UIP</t>
  </si>
  <si>
    <t>37+4</t>
  </si>
  <si>
    <t>Despicable Me 2</t>
  </si>
  <si>
    <t>30+47+2</t>
  </si>
  <si>
    <t>The Heat</t>
  </si>
  <si>
    <t>31+1</t>
  </si>
  <si>
    <t>Pacific Rim</t>
  </si>
  <si>
    <t>26+38+2</t>
  </si>
  <si>
    <t>Now You See Me</t>
  </si>
  <si>
    <t>Pro Video</t>
  </si>
  <si>
    <t>Monsters University</t>
  </si>
  <si>
    <t>Forum Hungary</t>
  </si>
  <si>
    <t>30+40</t>
  </si>
  <si>
    <t>Red 2 (preview)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</si>
</sst>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068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780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1-4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0.00390625" style="0" customWidth="1"/>
    <col min="4" max="4" width="12.28125" style="0" customWidth="1"/>
    <col min="5" max="5" width="15.421875" style="0" customWidth="1"/>
    <col min="6" max="6" width="11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0" t="s">
        <v>0</v>
      </c>
      <c r="D2" s="82" t="s">
        <v>1</v>
      </c>
      <c r="E2" s="82" t="s">
        <v>2</v>
      </c>
      <c r="F2" s="85" t="s">
        <v>3</v>
      </c>
      <c r="G2" s="85" t="s">
        <v>4</v>
      </c>
      <c r="H2" s="85" t="s">
        <v>5</v>
      </c>
      <c r="I2" s="73" t="s">
        <v>18</v>
      </c>
      <c r="J2" s="73"/>
      <c r="K2" s="73" t="s">
        <v>6</v>
      </c>
      <c r="L2" s="73"/>
      <c r="M2" s="73" t="s">
        <v>7</v>
      </c>
      <c r="N2" s="73"/>
      <c r="O2" s="73" t="s">
        <v>8</v>
      </c>
      <c r="P2" s="73"/>
      <c r="Q2" s="73" t="s">
        <v>9</v>
      </c>
      <c r="R2" s="73"/>
      <c r="S2" s="73"/>
      <c r="T2" s="73"/>
      <c r="U2" s="73" t="s">
        <v>10</v>
      </c>
      <c r="V2" s="73"/>
      <c r="W2" s="73" t="s">
        <v>11</v>
      </c>
      <c r="X2" s="73"/>
      <c r="Y2" s="76"/>
    </row>
    <row r="3" spans="1:25" ht="30" customHeight="1">
      <c r="A3" s="13"/>
      <c r="B3" s="14"/>
      <c r="C3" s="81"/>
      <c r="D3" s="83"/>
      <c r="E3" s="84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26.25" customHeight="1">
      <c r="A4" s="40">
        <v>1</v>
      </c>
      <c r="B4" s="41"/>
      <c r="C4" s="55" t="s">
        <v>20</v>
      </c>
      <c r="D4" s="56">
        <v>41487</v>
      </c>
      <c r="E4" s="57" t="s">
        <v>21</v>
      </c>
      <c r="F4" s="58" t="s">
        <v>22</v>
      </c>
      <c r="G4" s="58" t="s">
        <v>23</v>
      </c>
      <c r="H4" s="58">
        <v>1</v>
      </c>
      <c r="I4" s="59">
        <v>9779714</v>
      </c>
      <c r="J4" s="59">
        <v>7473</v>
      </c>
      <c r="K4" s="59">
        <v>9834280</v>
      </c>
      <c r="L4" s="59">
        <v>7528</v>
      </c>
      <c r="M4" s="59">
        <v>13915265</v>
      </c>
      <c r="N4" s="59">
        <v>10489</v>
      </c>
      <c r="O4" s="59">
        <v>14012211</v>
      </c>
      <c r="P4" s="59">
        <v>10566</v>
      </c>
      <c r="Q4" s="60">
        <f aca="true" t="shared" si="0" ref="Q4:R13">+I4+K4+M4+O4</f>
        <v>47541470</v>
      </c>
      <c r="R4" s="60">
        <f t="shared" si="0"/>
        <v>36056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1318.54531839361</v>
      </c>
      <c r="U4" s="62">
        <v>0</v>
      </c>
      <c r="V4" s="63">
        <f aca="true" t="shared" si="3" ref="V4:V13">IF(U4&lt;&gt;0,-(U4-Q4)/U4,"")</f>
      </c>
      <c r="W4" s="64">
        <v>47541470</v>
      </c>
      <c r="X4" s="64">
        <v>36056</v>
      </c>
      <c r="Y4" s="61">
        <f aca="true" t="shared" si="4" ref="Y4:Y13">W4/X4</f>
        <v>1318.54531839361</v>
      </c>
    </row>
    <row r="5" spans="1:25" ht="30" customHeight="1">
      <c r="A5" s="40">
        <v>2</v>
      </c>
      <c r="B5" s="41"/>
      <c r="C5" s="65" t="s">
        <v>24</v>
      </c>
      <c r="D5" s="56">
        <v>41480</v>
      </c>
      <c r="E5" s="66" t="s">
        <v>21</v>
      </c>
      <c r="F5" s="67" t="s">
        <v>25</v>
      </c>
      <c r="G5" s="67" t="s">
        <v>23</v>
      </c>
      <c r="H5" s="67">
        <v>2</v>
      </c>
      <c r="I5" s="68">
        <v>5189071</v>
      </c>
      <c r="J5" s="68">
        <v>3638</v>
      </c>
      <c r="K5" s="68">
        <v>6314571</v>
      </c>
      <c r="L5" s="68">
        <v>4356</v>
      </c>
      <c r="M5" s="68">
        <v>8797710</v>
      </c>
      <c r="N5" s="68">
        <v>5956</v>
      </c>
      <c r="O5" s="68">
        <v>7341859</v>
      </c>
      <c r="P5" s="68">
        <v>4937</v>
      </c>
      <c r="Q5" s="60">
        <f t="shared" si="0"/>
        <v>27643211</v>
      </c>
      <c r="R5" s="60">
        <f t="shared" si="0"/>
        <v>18887</v>
      </c>
      <c r="S5" s="61" t="e">
        <f t="shared" si="1"/>
        <v>#VALUE!</v>
      </c>
      <c r="T5" s="61">
        <f t="shared" si="2"/>
        <v>1463.6104728119872</v>
      </c>
      <c r="U5" s="62">
        <v>45084456</v>
      </c>
      <c r="V5" s="63">
        <f t="shared" si="3"/>
        <v>-0.38685716868802855</v>
      </c>
      <c r="W5" s="69">
        <v>94830808</v>
      </c>
      <c r="X5" s="69">
        <v>66065</v>
      </c>
      <c r="Y5" s="61">
        <f t="shared" si="4"/>
        <v>1435.41675622493</v>
      </c>
    </row>
    <row r="6" spans="1:25" ht="30" customHeight="1">
      <c r="A6" s="40">
        <v>3</v>
      </c>
      <c r="B6" s="41"/>
      <c r="C6" s="55" t="s">
        <v>26</v>
      </c>
      <c r="D6" s="56">
        <v>41473</v>
      </c>
      <c r="E6" s="57" t="s">
        <v>21</v>
      </c>
      <c r="F6" s="58" t="s">
        <v>27</v>
      </c>
      <c r="G6" s="58" t="s">
        <v>23</v>
      </c>
      <c r="H6" s="58">
        <v>3</v>
      </c>
      <c r="I6" s="68">
        <v>4781380</v>
      </c>
      <c r="J6" s="68">
        <v>3883</v>
      </c>
      <c r="K6" s="68">
        <v>5365525</v>
      </c>
      <c r="L6" s="68">
        <v>4290</v>
      </c>
      <c r="M6" s="68">
        <v>7970695</v>
      </c>
      <c r="N6" s="68">
        <v>6191</v>
      </c>
      <c r="O6" s="68">
        <v>7014200</v>
      </c>
      <c r="P6" s="68">
        <v>5386</v>
      </c>
      <c r="Q6" s="60">
        <f t="shared" si="0"/>
        <v>25131800</v>
      </c>
      <c r="R6" s="60">
        <f t="shared" si="0"/>
        <v>19750</v>
      </c>
      <c r="S6" s="61" t="e">
        <f t="shared" si="1"/>
        <v>#VALUE!</v>
      </c>
      <c r="T6" s="61">
        <f t="shared" si="2"/>
        <v>1272.4962025316456</v>
      </c>
      <c r="U6" s="62">
        <v>35409960</v>
      </c>
      <c r="V6" s="63">
        <f t="shared" si="3"/>
        <v>-0.2902618359354261</v>
      </c>
      <c r="W6" s="69">
        <v>167785763</v>
      </c>
      <c r="X6" s="69">
        <v>134980</v>
      </c>
      <c r="Y6" s="61">
        <f t="shared" si="4"/>
        <v>1243.041658023411</v>
      </c>
    </row>
    <row r="7" spans="1:25" ht="31.5" customHeight="1">
      <c r="A7" s="40">
        <v>4</v>
      </c>
      <c r="B7" s="41"/>
      <c r="C7" s="55" t="s">
        <v>28</v>
      </c>
      <c r="D7" s="56">
        <v>41487</v>
      </c>
      <c r="E7" s="57" t="s">
        <v>29</v>
      </c>
      <c r="F7" s="58" t="s">
        <v>30</v>
      </c>
      <c r="G7" s="58" t="s">
        <v>23</v>
      </c>
      <c r="H7" s="58">
        <v>1</v>
      </c>
      <c r="I7" s="70">
        <v>4015695</v>
      </c>
      <c r="J7" s="70">
        <v>3068</v>
      </c>
      <c r="K7" s="70">
        <v>3983291</v>
      </c>
      <c r="L7" s="70">
        <v>2979</v>
      </c>
      <c r="M7" s="70">
        <v>5126672</v>
      </c>
      <c r="N7" s="70">
        <v>3732</v>
      </c>
      <c r="O7" s="70">
        <v>5448626</v>
      </c>
      <c r="P7" s="70">
        <v>3963</v>
      </c>
      <c r="Q7" s="60">
        <f t="shared" si="0"/>
        <v>18574284</v>
      </c>
      <c r="R7" s="60">
        <f t="shared" si="0"/>
        <v>13742</v>
      </c>
      <c r="S7" s="61" t="e">
        <f t="shared" si="1"/>
        <v>#VALUE!</v>
      </c>
      <c r="T7" s="61">
        <f t="shared" si="2"/>
        <v>1351.6434289040897</v>
      </c>
      <c r="U7" s="62">
        <v>6073950</v>
      </c>
      <c r="V7" s="63">
        <f t="shared" si="3"/>
        <v>2.0580238559751067</v>
      </c>
      <c r="W7" s="48">
        <v>18574284</v>
      </c>
      <c r="X7" s="48">
        <v>13742</v>
      </c>
      <c r="Y7" s="61">
        <f t="shared" si="4"/>
        <v>1351.6434289040897</v>
      </c>
    </row>
    <row r="8" spans="1:25" ht="30" customHeight="1">
      <c r="A8" s="40">
        <v>5</v>
      </c>
      <c r="B8" s="41"/>
      <c r="C8" s="55" t="s">
        <v>31</v>
      </c>
      <c r="D8" s="56">
        <v>41459</v>
      </c>
      <c r="E8" s="57" t="s">
        <v>29</v>
      </c>
      <c r="F8" s="58" t="s">
        <v>32</v>
      </c>
      <c r="G8" s="58">
        <v>78</v>
      </c>
      <c r="H8" s="58">
        <v>5</v>
      </c>
      <c r="I8" s="70">
        <v>3157735</v>
      </c>
      <c r="J8" s="70">
        <v>2382</v>
      </c>
      <c r="K8" s="70">
        <v>3117805</v>
      </c>
      <c r="L8" s="70">
        <v>2438</v>
      </c>
      <c r="M8" s="70">
        <v>4608181</v>
      </c>
      <c r="N8" s="70">
        <v>3384</v>
      </c>
      <c r="O8" s="70">
        <v>4722094</v>
      </c>
      <c r="P8" s="70">
        <v>3506</v>
      </c>
      <c r="Q8" s="60">
        <f t="shared" si="0"/>
        <v>15605815</v>
      </c>
      <c r="R8" s="60">
        <f t="shared" si="0"/>
        <v>11710</v>
      </c>
      <c r="S8" s="61">
        <f t="shared" si="1"/>
        <v>150.12820512820514</v>
      </c>
      <c r="T8" s="61">
        <f t="shared" si="2"/>
        <v>1332.6912894961572</v>
      </c>
      <c r="U8" s="62">
        <v>23160295</v>
      </c>
      <c r="V8" s="63">
        <f t="shared" si="3"/>
        <v>-0.3261823737564655</v>
      </c>
      <c r="W8" s="48">
        <v>354809087</v>
      </c>
      <c r="X8" s="48">
        <v>269221</v>
      </c>
      <c r="Y8" s="61">
        <f t="shared" si="4"/>
        <v>1317.910144453813</v>
      </c>
    </row>
    <row r="9" spans="1:25" ht="30" customHeight="1">
      <c r="A9" s="40">
        <v>6</v>
      </c>
      <c r="B9" s="41"/>
      <c r="C9" s="55" t="s">
        <v>33</v>
      </c>
      <c r="D9" s="56">
        <v>41459</v>
      </c>
      <c r="E9" s="57" t="s">
        <v>21</v>
      </c>
      <c r="F9" s="58" t="s">
        <v>34</v>
      </c>
      <c r="G9" s="58" t="s">
        <v>23</v>
      </c>
      <c r="H9" s="58">
        <v>5</v>
      </c>
      <c r="I9" s="68">
        <v>1348295</v>
      </c>
      <c r="J9" s="68">
        <v>1003</v>
      </c>
      <c r="K9" s="68">
        <v>1584760</v>
      </c>
      <c r="L9" s="68">
        <v>1177</v>
      </c>
      <c r="M9" s="68">
        <v>2665675</v>
      </c>
      <c r="N9" s="68">
        <v>1944</v>
      </c>
      <c r="O9" s="68">
        <v>2111920</v>
      </c>
      <c r="P9" s="68">
        <v>1530</v>
      </c>
      <c r="Q9" s="60">
        <f t="shared" si="0"/>
        <v>7710650</v>
      </c>
      <c r="R9" s="60">
        <f t="shared" si="0"/>
        <v>5654</v>
      </c>
      <c r="S9" s="61" t="e">
        <f t="shared" si="1"/>
        <v>#VALUE!</v>
      </c>
      <c r="T9" s="61">
        <f t="shared" si="2"/>
        <v>1363.7513264945171</v>
      </c>
      <c r="U9" s="62">
        <v>8514330</v>
      </c>
      <c r="V9" s="63">
        <f t="shared" si="3"/>
        <v>-0.09439145534645708</v>
      </c>
      <c r="W9" s="69">
        <v>109547943</v>
      </c>
      <c r="X9" s="69">
        <v>83240</v>
      </c>
      <c r="Y9" s="61">
        <f t="shared" si="4"/>
        <v>1316.0492912061509</v>
      </c>
    </row>
    <row r="10" spans="1:25" ht="30" customHeight="1">
      <c r="A10" s="40">
        <v>7</v>
      </c>
      <c r="B10" s="41"/>
      <c r="C10" s="55" t="s">
        <v>35</v>
      </c>
      <c r="D10" s="56">
        <v>41466</v>
      </c>
      <c r="E10" s="57" t="s">
        <v>21</v>
      </c>
      <c r="F10" s="58" t="s">
        <v>36</v>
      </c>
      <c r="G10" s="58" t="s">
        <v>23</v>
      </c>
      <c r="H10" s="58">
        <v>3</v>
      </c>
      <c r="I10" s="68">
        <v>1205340</v>
      </c>
      <c r="J10" s="68">
        <v>776</v>
      </c>
      <c r="K10" s="68">
        <v>1586480</v>
      </c>
      <c r="L10" s="68">
        <v>1024</v>
      </c>
      <c r="M10" s="68">
        <v>2361050</v>
      </c>
      <c r="N10" s="68">
        <v>1517</v>
      </c>
      <c r="O10" s="68">
        <v>1886750</v>
      </c>
      <c r="P10" s="68">
        <v>1192</v>
      </c>
      <c r="Q10" s="60">
        <f t="shared" si="0"/>
        <v>7039620</v>
      </c>
      <c r="R10" s="60">
        <f t="shared" si="0"/>
        <v>4509</v>
      </c>
      <c r="S10" s="61" t="e">
        <f t="shared" si="1"/>
        <v>#VALUE!</v>
      </c>
      <c r="T10" s="61">
        <f t="shared" si="2"/>
        <v>1561.2375249501</v>
      </c>
      <c r="U10" s="62">
        <v>10416181</v>
      </c>
      <c r="V10" s="63">
        <f t="shared" si="3"/>
        <v>-0.3241649698675551</v>
      </c>
      <c r="W10" s="69">
        <v>122388687</v>
      </c>
      <c r="X10" s="69">
        <v>82886</v>
      </c>
      <c r="Y10" s="61">
        <f t="shared" si="4"/>
        <v>1476.5905822454938</v>
      </c>
    </row>
    <row r="11" spans="1:25" ht="31.5" customHeight="1">
      <c r="A11" s="40">
        <v>8</v>
      </c>
      <c r="B11" s="41"/>
      <c r="C11" s="55" t="s">
        <v>37</v>
      </c>
      <c r="D11" s="56">
        <v>41438</v>
      </c>
      <c r="E11" s="57" t="s">
        <v>38</v>
      </c>
      <c r="F11" s="58">
        <v>35</v>
      </c>
      <c r="G11" s="58" t="s">
        <v>23</v>
      </c>
      <c r="H11" s="58">
        <v>8</v>
      </c>
      <c r="I11" s="71">
        <v>1048200</v>
      </c>
      <c r="J11" s="71">
        <v>750</v>
      </c>
      <c r="K11" s="71">
        <v>1183210</v>
      </c>
      <c r="L11" s="71">
        <v>842</v>
      </c>
      <c r="M11" s="71">
        <v>1841030</v>
      </c>
      <c r="N11" s="71">
        <v>1283</v>
      </c>
      <c r="O11" s="71">
        <v>1842190</v>
      </c>
      <c r="P11" s="71">
        <v>1306</v>
      </c>
      <c r="Q11" s="60">
        <f t="shared" si="0"/>
        <v>5914630</v>
      </c>
      <c r="R11" s="60">
        <f t="shared" si="0"/>
        <v>4181</v>
      </c>
      <c r="S11" s="61" t="e">
        <f t="shared" si="1"/>
        <v>#VALUE!</v>
      </c>
      <c r="T11" s="61">
        <f t="shared" si="2"/>
        <v>1414.6448218129633</v>
      </c>
      <c r="U11" s="62">
        <v>6073950</v>
      </c>
      <c r="V11" s="63">
        <f t="shared" si="3"/>
        <v>-0.02623004799183398</v>
      </c>
      <c r="W11" s="72">
        <v>205024458.5</v>
      </c>
      <c r="X11" s="72">
        <v>154656</v>
      </c>
      <c r="Y11" s="61">
        <f t="shared" si="4"/>
        <v>1325.680597584316</v>
      </c>
    </row>
    <row r="12" spans="1:25" ht="30" customHeight="1">
      <c r="A12" s="40">
        <v>9</v>
      </c>
      <c r="B12" s="41"/>
      <c r="C12" s="55" t="s">
        <v>39</v>
      </c>
      <c r="D12" s="56">
        <v>41452</v>
      </c>
      <c r="E12" s="57" t="s">
        <v>40</v>
      </c>
      <c r="F12" s="58" t="s">
        <v>41</v>
      </c>
      <c r="G12" s="58" t="s">
        <v>23</v>
      </c>
      <c r="H12" s="58">
        <v>6</v>
      </c>
      <c r="I12" s="70">
        <v>884330</v>
      </c>
      <c r="J12" s="70">
        <v>691</v>
      </c>
      <c r="K12" s="70">
        <v>1069080</v>
      </c>
      <c r="L12" s="70">
        <v>849</v>
      </c>
      <c r="M12" s="70">
        <v>1598340</v>
      </c>
      <c r="N12" s="70">
        <v>1189</v>
      </c>
      <c r="O12" s="70">
        <v>1669370</v>
      </c>
      <c r="P12" s="70">
        <v>1246</v>
      </c>
      <c r="Q12" s="60">
        <f t="shared" si="0"/>
        <v>5221120</v>
      </c>
      <c r="R12" s="60">
        <f t="shared" si="0"/>
        <v>3975</v>
      </c>
      <c r="S12" s="61" t="e">
        <f t="shared" si="1"/>
        <v>#VALUE!</v>
      </c>
      <c r="T12" s="61">
        <f t="shared" si="2"/>
        <v>1313.4893081761006</v>
      </c>
      <c r="U12" s="62">
        <v>9173310</v>
      </c>
      <c r="V12" s="63">
        <f t="shared" si="3"/>
        <v>-0.43083576157352144</v>
      </c>
      <c r="W12" s="48">
        <v>211319850</v>
      </c>
      <c r="X12" s="48">
        <v>161513</v>
      </c>
      <c r="Y12" s="61">
        <f t="shared" si="4"/>
        <v>1308.376725093336</v>
      </c>
    </row>
    <row r="13" spans="1:25" ht="26.25" customHeight="1">
      <c r="A13" s="40">
        <v>10</v>
      </c>
      <c r="B13" s="41"/>
      <c r="C13" s="55" t="s">
        <v>42</v>
      </c>
      <c r="D13" s="56">
        <v>41494</v>
      </c>
      <c r="E13" s="57" t="s">
        <v>38</v>
      </c>
      <c r="F13" s="58">
        <v>13</v>
      </c>
      <c r="G13" s="58" t="s">
        <v>23</v>
      </c>
      <c r="H13" s="58">
        <v>0</v>
      </c>
      <c r="I13" s="70"/>
      <c r="J13" s="70"/>
      <c r="K13" s="71">
        <v>1112300</v>
      </c>
      <c r="L13" s="71">
        <v>776</v>
      </c>
      <c r="M13" s="71">
        <v>1384760</v>
      </c>
      <c r="N13" s="71">
        <v>952</v>
      </c>
      <c r="O13" s="71">
        <v>1405750</v>
      </c>
      <c r="P13" s="71">
        <v>970</v>
      </c>
      <c r="Q13" s="60">
        <f t="shared" si="0"/>
        <v>3902810</v>
      </c>
      <c r="R13" s="60">
        <f t="shared" si="0"/>
        <v>2698</v>
      </c>
      <c r="S13" s="61" t="e">
        <f t="shared" si="1"/>
        <v>#VALUE!</v>
      </c>
      <c r="T13" s="61">
        <f t="shared" si="2"/>
        <v>1446.5567086730912</v>
      </c>
      <c r="U13" s="62">
        <v>0</v>
      </c>
      <c r="V13" s="63">
        <f t="shared" si="3"/>
      </c>
      <c r="W13" s="72">
        <v>3902810</v>
      </c>
      <c r="X13" s="72">
        <v>2698</v>
      </c>
      <c r="Y13" s="61">
        <f t="shared" si="4"/>
        <v>1446.5567086730912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7" t="s">
        <v>17</v>
      </c>
      <c r="C15" s="78"/>
      <c r="D15" s="78"/>
      <c r="E15" s="79"/>
      <c r="F15" s="23"/>
      <c r="G15" s="23">
        <f>SUM(G4:G14)</f>
        <v>78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164285410</v>
      </c>
      <c r="R15" s="27">
        <f>SUM(R4:R14)</f>
        <v>121162</v>
      </c>
      <c r="S15" s="28">
        <f>R15/G15</f>
        <v>1553.3589743589744</v>
      </c>
      <c r="T15" s="49">
        <f>Q15/R15</f>
        <v>1355.9153034779881</v>
      </c>
      <c r="U15" s="54">
        <v>155797972</v>
      </c>
      <c r="V15" s="38">
        <f>IF(U15&lt;&gt;0,-(U15-Q15)/U15,"")</f>
        <v>0.05447720461983934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2013-08-06T07:27:30Z</dcterms:modified>
  <cp:category/>
  <cp:version/>
  <cp:contentType/>
  <cp:contentStatus/>
</cp:coreProperties>
</file>