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35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<sst xmlns="http://schemas.openxmlformats.org/spreadsheetml/2006/main" count="65" uniqueCount="40">
  <si>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</si>
  <si>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</si>
  <si>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</si>
  <si>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</si>
  <si>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</si>
  <si>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</si>
  <si>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</si>
  <si>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</si>
  <si>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</si>
  <si>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</si>
  <si>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</si>
  <si>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</si>
  <si>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</si>
  <si>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</si>
  <si>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</si>
  <si>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</si>
  <si>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</si>
  <si>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</si>
  <si>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</si>
  <si>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</si>
  <si>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</si>
  <si>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G-Force</t>
  </si>
  <si>
    <t>Forum Hungary</t>
  </si>
  <si>
    <t>25+15</t>
  </si>
  <si>
    <t>n/a</t>
  </si>
  <si>
    <t>The Taking of Pelham 1 2 3</t>
  </si>
  <si>
    <t>InterCom</t>
  </si>
  <si>
    <t>The Accidental Husband</t>
  </si>
  <si>
    <t>Palace Pictures</t>
  </si>
  <si>
    <t>Ice Age: Dawn of the Dinosaurs</t>
  </si>
  <si>
    <t>32+15</t>
  </si>
  <si>
    <t>Harry Potter and the Half-Blood Prince</t>
  </si>
  <si>
    <t>41+7+1</t>
  </si>
  <si>
    <t>The Hangover</t>
  </si>
  <si>
    <t>The Proposal</t>
  </si>
  <si>
    <t>My Life in Ruins</t>
  </si>
  <si>
    <t>Inglourious Basterds</t>
  </si>
  <si>
    <t>UIP</t>
  </si>
  <si>
    <t>G.I. Joe: Rise of Cobra</t>
  </si>
  <si>
    <t>30+1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</si>
</sst>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right" vertical="center"/>
      <protection/>
    </xf>
    <xf numFmtId="3" fontId="56" fillId="34" borderId="26" xfId="0" applyNumberFormat="1" applyFont="1" applyFill="1" applyBorder="1" applyAlignment="1">
      <alignment vertical="center"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  <xf numFmtId="3" fontId="16" fillId="34" borderId="26" xfId="0" applyNumberFormat="1" applyFont="1" applyFill="1" applyBorder="1" applyAlignment="1">
      <alignment horizontal="right" wrapText="1"/>
    </xf>
    <xf numFmtId="3" fontId="14" fillId="34" borderId="26" xfId="40" applyNumberFormat="1" applyFont="1" applyFill="1" applyBorder="1" applyAlignment="1">
      <alignment horizontal="right"/>
    </xf>
    <xf numFmtId="0" fontId="4" fillId="0" borderId="31" xfId="0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 horizontal="right" wrapText="1"/>
    </xf>
    <xf numFmtId="0" fontId="14" fillId="34" borderId="26" xfId="0" applyFont="1" applyFill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SEPTEMBER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4" sqref="C4:O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6" t="s">
        <v>0</v>
      </c>
      <c r="D2" s="78" t="s">
        <v>1</v>
      </c>
      <c r="E2" s="78" t="s">
        <v>2</v>
      </c>
      <c r="F2" s="81" t="s">
        <v>3</v>
      </c>
      <c r="G2" s="81" t="s">
        <v>4</v>
      </c>
      <c r="H2" s="81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2"/>
    </row>
    <row r="3" spans="1:25" ht="30" customHeight="1">
      <c r="A3" s="13"/>
      <c r="B3" s="14"/>
      <c r="C3" s="77"/>
      <c r="D3" s="79"/>
      <c r="E3" s="80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91">
        <v>1</v>
      </c>
      <c r="B4" s="92"/>
      <c r="C4" s="84" t="s">
        <v>36</v>
      </c>
      <c r="D4" s="59">
        <v>40045</v>
      </c>
      <c r="E4" s="67" t="s">
        <v>37</v>
      </c>
      <c r="F4" s="68">
        <v>27</v>
      </c>
      <c r="G4" s="68">
        <v>26</v>
      </c>
      <c r="H4" s="68">
        <v>3</v>
      </c>
      <c r="I4" s="88">
        <v>3579385</v>
      </c>
      <c r="J4" s="88">
        <v>3063</v>
      </c>
      <c r="K4" s="60">
        <v>5417670</v>
      </c>
      <c r="L4" s="60">
        <v>4487</v>
      </c>
      <c r="M4" s="60">
        <v>7961695</v>
      </c>
      <c r="N4" s="60">
        <v>6552</v>
      </c>
      <c r="O4" s="60">
        <v>6977700</v>
      </c>
      <c r="P4" s="60">
        <v>5719</v>
      </c>
      <c r="Q4" s="61">
        <f>+I4+K4+M4+O4</f>
        <v>23936450</v>
      </c>
      <c r="R4" s="62">
        <f>+J4+L4+N4+P4</f>
        <v>19821</v>
      </c>
      <c r="S4" s="85">
        <f>IF(Q4&lt;&gt;0,R4/G4,"")</f>
        <v>762.3461538461538</v>
      </c>
      <c r="T4" s="85">
        <f>IF(Q4&lt;&gt;0,Q4/R4,"")</f>
        <v>1207.630795620806</v>
      </c>
      <c r="U4" s="64">
        <v>33355710</v>
      </c>
      <c r="V4" s="86">
        <f>IF(U4&lt;&gt;0,-(U4-Q4)/U4,"")</f>
        <v>-0.2823882327793352</v>
      </c>
      <c r="W4" s="51">
        <v>133006440</v>
      </c>
      <c r="X4" s="51">
        <v>114543</v>
      </c>
      <c r="Y4" s="53">
        <f>W4/X4</f>
        <v>1161.1922160236768</v>
      </c>
    </row>
    <row r="5" spans="1:25" ht="30" customHeight="1">
      <c r="A5" s="40">
        <v>2</v>
      </c>
      <c r="B5" s="41"/>
      <c r="C5" s="48" t="s">
        <v>21</v>
      </c>
      <c r="D5" s="59">
        <v>40045</v>
      </c>
      <c r="E5" s="49" t="s">
        <v>22</v>
      </c>
      <c r="F5" s="50" t="s">
        <v>23</v>
      </c>
      <c r="G5" s="50" t="s">
        <v>24</v>
      </c>
      <c r="H5" s="50">
        <v>3</v>
      </c>
      <c r="I5" s="60">
        <v>1376110</v>
      </c>
      <c r="J5" s="60">
        <v>1051</v>
      </c>
      <c r="K5" s="60">
        <v>3354230</v>
      </c>
      <c r="L5" s="60">
        <v>2552</v>
      </c>
      <c r="M5" s="60">
        <v>10879670</v>
      </c>
      <c r="N5" s="60">
        <v>8344</v>
      </c>
      <c r="O5" s="60">
        <v>7063890</v>
      </c>
      <c r="P5" s="60">
        <v>5440</v>
      </c>
      <c r="Q5" s="61">
        <f aca="true" t="shared" si="0" ref="Q4:R13">+I5+K5+M5+O5</f>
        <v>22673900</v>
      </c>
      <c r="R5" s="62">
        <f t="shared" si="0"/>
        <v>17387</v>
      </c>
      <c r="S5" s="63" t="e">
        <f aca="true" t="shared" si="1" ref="S4:S13">IF(Q5&lt;&gt;0,R5/G5,"")</f>
        <v>#VALUE!</v>
      </c>
      <c r="T5" s="63">
        <f aca="true" t="shared" si="2" ref="T4:T13">IF(Q5&lt;&gt;0,Q5/R5,"")</f>
        <v>1304.072007821936</v>
      </c>
      <c r="U5" s="64">
        <v>35546705</v>
      </c>
      <c r="V5" s="65">
        <f aca="true" t="shared" si="3" ref="V4:V13">IF(U5&lt;&gt;0,-(U5-Q5)/U5,"")</f>
        <v>-0.36213778464136126</v>
      </c>
      <c r="W5" s="51">
        <v>142504750</v>
      </c>
      <c r="X5" s="51">
        <v>111777</v>
      </c>
      <c r="Y5" s="53">
        <f aca="true" t="shared" si="4" ref="Y4:Y13">W5/X5</f>
        <v>1274.9022607513173</v>
      </c>
    </row>
    <row r="6" spans="1:25" ht="30" customHeight="1">
      <c r="A6" s="91">
        <v>3</v>
      </c>
      <c r="B6" s="92"/>
      <c r="C6" s="66" t="s">
        <v>25</v>
      </c>
      <c r="D6" s="59">
        <v>40059</v>
      </c>
      <c r="E6" s="67" t="s">
        <v>26</v>
      </c>
      <c r="F6" s="68">
        <v>28</v>
      </c>
      <c r="G6" s="68" t="s">
        <v>24</v>
      </c>
      <c r="H6" s="68">
        <v>1</v>
      </c>
      <c r="I6" s="88">
        <v>2855365</v>
      </c>
      <c r="J6" s="88">
        <v>2411</v>
      </c>
      <c r="K6" s="88">
        <v>4623890</v>
      </c>
      <c r="L6" s="88">
        <v>3828</v>
      </c>
      <c r="M6" s="88">
        <v>6576290</v>
      </c>
      <c r="N6" s="88">
        <v>5398</v>
      </c>
      <c r="O6" s="88">
        <v>5756540</v>
      </c>
      <c r="P6" s="88">
        <v>4716</v>
      </c>
      <c r="Q6" s="61">
        <f t="shared" si="0"/>
        <v>19812085</v>
      </c>
      <c r="R6" s="62">
        <f t="shared" si="0"/>
        <v>16353</v>
      </c>
      <c r="S6" s="63" t="e">
        <f t="shared" si="1"/>
        <v>#VALUE!</v>
      </c>
      <c r="T6" s="63">
        <f t="shared" si="2"/>
        <v>1211.5260196905767</v>
      </c>
      <c r="U6" s="64">
        <v>0</v>
      </c>
      <c r="V6" s="65">
        <f t="shared" si="3"/>
      </c>
      <c r="W6" s="54">
        <v>19812085</v>
      </c>
      <c r="X6" s="54">
        <v>16353</v>
      </c>
      <c r="Y6" s="53">
        <f t="shared" si="4"/>
        <v>1211.5260196905767</v>
      </c>
    </row>
    <row r="7" spans="1:25" s="93" customFormat="1" ht="30" customHeight="1">
      <c r="A7" s="83">
        <v>4</v>
      </c>
      <c r="B7" s="41"/>
      <c r="C7" s="84" t="s">
        <v>27</v>
      </c>
      <c r="D7" s="59">
        <v>40052</v>
      </c>
      <c r="E7" s="67" t="s">
        <v>28</v>
      </c>
      <c r="F7" s="68">
        <v>17</v>
      </c>
      <c r="G7" s="68" t="s">
        <v>24</v>
      </c>
      <c r="H7" s="68">
        <v>2</v>
      </c>
      <c r="I7" s="94">
        <v>1152520</v>
      </c>
      <c r="J7" s="96">
        <v>942</v>
      </c>
      <c r="K7" s="94">
        <v>2008435</v>
      </c>
      <c r="L7" s="95">
        <v>1616</v>
      </c>
      <c r="M7" s="94">
        <v>3203730</v>
      </c>
      <c r="N7" s="95">
        <v>2584</v>
      </c>
      <c r="O7" s="94">
        <v>2157780</v>
      </c>
      <c r="P7" s="95">
        <v>1748</v>
      </c>
      <c r="Q7" s="61">
        <f t="shared" si="0"/>
        <v>8522465</v>
      </c>
      <c r="R7" s="62">
        <f t="shared" si="0"/>
        <v>6890</v>
      </c>
      <c r="S7" s="85" t="e">
        <f t="shared" si="1"/>
        <v>#VALUE!</v>
      </c>
      <c r="T7" s="85">
        <f t="shared" si="2"/>
        <v>1236.9325108853411</v>
      </c>
      <c r="U7" s="64">
        <v>12945990</v>
      </c>
      <c r="V7" s="86">
        <f t="shared" si="3"/>
        <v>-0.34169074748242506</v>
      </c>
      <c r="W7" s="64"/>
      <c r="X7" s="87"/>
      <c r="Y7" s="53" t="e">
        <f t="shared" si="4"/>
        <v>#DIV/0!</v>
      </c>
    </row>
    <row r="8" spans="1:25" ht="30" customHeight="1">
      <c r="A8" s="89">
        <v>5</v>
      </c>
      <c r="B8" s="90"/>
      <c r="C8" s="48" t="s">
        <v>29</v>
      </c>
      <c r="D8" s="59">
        <v>39995</v>
      </c>
      <c r="E8" s="49" t="s">
        <v>26</v>
      </c>
      <c r="F8" s="50" t="s">
        <v>30</v>
      </c>
      <c r="G8" s="50" t="s">
        <v>24</v>
      </c>
      <c r="H8" s="50">
        <v>10</v>
      </c>
      <c r="I8" s="88">
        <v>482010</v>
      </c>
      <c r="J8" s="88">
        <v>529</v>
      </c>
      <c r="K8" s="88">
        <v>1051720</v>
      </c>
      <c r="L8" s="88">
        <v>949</v>
      </c>
      <c r="M8" s="88">
        <v>3808850</v>
      </c>
      <c r="N8" s="88">
        <v>3198</v>
      </c>
      <c r="O8" s="88">
        <v>2703550</v>
      </c>
      <c r="P8" s="88">
        <v>2116</v>
      </c>
      <c r="Q8" s="61">
        <f t="shared" si="0"/>
        <v>8046130</v>
      </c>
      <c r="R8" s="62">
        <f t="shared" si="0"/>
        <v>6792</v>
      </c>
      <c r="S8" s="63" t="e">
        <f t="shared" si="1"/>
        <v>#VALUE!</v>
      </c>
      <c r="T8" s="63">
        <f t="shared" si="2"/>
        <v>1184.6481154299177</v>
      </c>
      <c r="U8" s="64">
        <v>10317410</v>
      </c>
      <c r="V8" s="65">
        <f t="shared" si="3"/>
        <v>-0.22014051976222715</v>
      </c>
      <c r="W8" s="54">
        <v>735611905</v>
      </c>
      <c r="X8" s="54">
        <v>593347</v>
      </c>
      <c r="Y8" s="53">
        <f t="shared" si="4"/>
        <v>1239.7667890795774</v>
      </c>
    </row>
    <row r="9" spans="1:25" ht="30" customHeight="1">
      <c r="A9" s="89">
        <v>6</v>
      </c>
      <c r="B9" s="90"/>
      <c r="C9" s="66" t="s">
        <v>31</v>
      </c>
      <c r="D9" s="59">
        <v>40017</v>
      </c>
      <c r="E9" s="67" t="s">
        <v>26</v>
      </c>
      <c r="F9" s="68" t="s">
        <v>32</v>
      </c>
      <c r="G9" s="68" t="s">
        <v>24</v>
      </c>
      <c r="H9" s="68">
        <v>7</v>
      </c>
      <c r="I9" s="88">
        <v>616660</v>
      </c>
      <c r="J9" s="88">
        <v>591</v>
      </c>
      <c r="K9" s="88">
        <v>1263650</v>
      </c>
      <c r="L9" s="88">
        <v>1106</v>
      </c>
      <c r="M9" s="88">
        <v>2856740</v>
      </c>
      <c r="N9" s="88">
        <v>2541</v>
      </c>
      <c r="O9" s="88">
        <v>2361915</v>
      </c>
      <c r="P9" s="88">
        <v>2138</v>
      </c>
      <c r="Q9" s="61">
        <f t="shared" si="0"/>
        <v>7098965</v>
      </c>
      <c r="R9" s="62">
        <f t="shared" si="0"/>
        <v>6376</v>
      </c>
      <c r="S9" s="63" t="e">
        <f t="shared" si="1"/>
        <v>#VALUE!</v>
      </c>
      <c r="T9" s="63">
        <f t="shared" si="2"/>
        <v>1113.3884880803012</v>
      </c>
      <c r="U9" s="64">
        <v>10568210</v>
      </c>
      <c r="V9" s="65">
        <f t="shared" si="3"/>
        <v>-0.32827176976990424</v>
      </c>
      <c r="W9" s="54">
        <v>504003530</v>
      </c>
      <c r="X9" s="54">
        <v>459833</v>
      </c>
      <c r="Y9" s="53">
        <f t="shared" si="4"/>
        <v>1096.0577644492676</v>
      </c>
    </row>
    <row r="10" spans="1:25" ht="30" customHeight="1">
      <c r="A10" s="40">
        <v>7</v>
      </c>
      <c r="B10" s="41"/>
      <c r="C10" s="84" t="s">
        <v>33</v>
      </c>
      <c r="D10" s="59">
        <v>39982</v>
      </c>
      <c r="E10" s="67" t="s">
        <v>26</v>
      </c>
      <c r="F10" s="68">
        <v>29</v>
      </c>
      <c r="G10" s="68" t="s">
        <v>24</v>
      </c>
      <c r="H10" s="68">
        <v>12</v>
      </c>
      <c r="I10" s="88">
        <v>548300</v>
      </c>
      <c r="J10" s="88">
        <v>462</v>
      </c>
      <c r="K10" s="88">
        <v>1330650</v>
      </c>
      <c r="L10" s="88">
        <v>1128</v>
      </c>
      <c r="M10" s="88">
        <v>2425950</v>
      </c>
      <c r="N10" s="88">
        <v>1991</v>
      </c>
      <c r="O10" s="88">
        <v>1605640</v>
      </c>
      <c r="P10" s="88">
        <v>1308</v>
      </c>
      <c r="Q10" s="61">
        <f t="shared" si="0"/>
        <v>5910540</v>
      </c>
      <c r="R10" s="62">
        <f t="shared" si="0"/>
        <v>4889</v>
      </c>
      <c r="S10" s="63" t="e">
        <f t="shared" si="1"/>
        <v>#VALUE!</v>
      </c>
      <c r="T10" s="63">
        <f t="shared" si="2"/>
        <v>1208.9466148496624</v>
      </c>
      <c r="U10" s="64">
        <v>6587850</v>
      </c>
      <c r="V10" s="65">
        <f t="shared" si="3"/>
        <v>-0.10281199480862496</v>
      </c>
      <c r="W10" s="54">
        <v>281564535</v>
      </c>
      <c r="X10" s="54">
        <v>255519</v>
      </c>
      <c r="Y10" s="53">
        <f t="shared" si="4"/>
        <v>1101.9318915618799</v>
      </c>
    </row>
    <row r="11" spans="1:25" ht="30" customHeight="1">
      <c r="A11" s="40">
        <v>8</v>
      </c>
      <c r="B11" s="41"/>
      <c r="C11" s="66" t="s">
        <v>34</v>
      </c>
      <c r="D11" s="59">
        <v>39982</v>
      </c>
      <c r="E11" s="67" t="s">
        <v>22</v>
      </c>
      <c r="F11" s="68">
        <v>27</v>
      </c>
      <c r="G11" s="68" t="s">
        <v>24</v>
      </c>
      <c r="H11" s="68">
        <v>12</v>
      </c>
      <c r="I11" s="60">
        <v>362820</v>
      </c>
      <c r="J11" s="60">
        <v>338</v>
      </c>
      <c r="K11" s="60">
        <v>1046740</v>
      </c>
      <c r="L11" s="60">
        <v>891</v>
      </c>
      <c r="M11" s="60">
        <v>2004180</v>
      </c>
      <c r="N11" s="60">
        <v>1693</v>
      </c>
      <c r="O11" s="60">
        <v>1221160</v>
      </c>
      <c r="P11" s="60">
        <v>1035</v>
      </c>
      <c r="Q11" s="61">
        <f t="shared" si="0"/>
        <v>4634900</v>
      </c>
      <c r="R11" s="62">
        <f t="shared" si="0"/>
        <v>3957</v>
      </c>
      <c r="S11" s="63" t="e">
        <f t="shared" si="1"/>
        <v>#VALUE!</v>
      </c>
      <c r="T11" s="63">
        <f t="shared" si="2"/>
        <v>1171.3166540308314</v>
      </c>
      <c r="U11" s="64">
        <v>4688935</v>
      </c>
      <c r="V11" s="65">
        <f t="shared" si="3"/>
        <v>-0.011523938804867203</v>
      </c>
      <c r="W11" s="51">
        <v>241437055</v>
      </c>
      <c r="X11" s="51">
        <v>217100</v>
      </c>
      <c r="Y11" s="53">
        <f t="shared" si="4"/>
        <v>1112.1006678949793</v>
      </c>
    </row>
    <row r="12" spans="1:25" ht="30" customHeight="1">
      <c r="A12" s="40">
        <v>9</v>
      </c>
      <c r="B12" s="41"/>
      <c r="C12" s="67" t="s">
        <v>35</v>
      </c>
      <c r="D12" s="59">
        <v>40038</v>
      </c>
      <c r="E12" s="67" t="s">
        <v>22</v>
      </c>
      <c r="F12" s="68">
        <v>11</v>
      </c>
      <c r="G12" s="68" t="s">
        <v>24</v>
      </c>
      <c r="H12" s="68">
        <v>4</v>
      </c>
      <c r="I12" s="60">
        <v>295530</v>
      </c>
      <c r="J12" s="60">
        <v>239</v>
      </c>
      <c r="K12" s="60">
        <v>682210</v>
      </c>
      <c r="L12" s="60">
        <v>540</v>
      </c>
      <c r="M12" s="60">
        <v>1101820</v>
      </c>
      <c r="N12" s="60">
        <v>885</v>
      </c>
      <c r="O12" s="60">
        <v>767560</v>
      </c>
      <c r="P12" s="60">
        <v>619</v>
      </c>
      <c r="Q12" s="61">
        <f t="shared" si="0"/>
        <v>2847120</v>
      </c>
      <c r="R12" s="62">
        <f t="shared" si="0"/>
        <v>2283</v>
      </c>
      <c r="S12" s="63" t="e">
        <f>IF(Q12&lt;&gt;0,R12/G12,"")</f>
        <v>#VALUE!</v>
      </c>
      <c r="T12" s="63">
        <f>IF(Q12&lt;&gt;0,Q12/R12,"")</f>
        <v>1247.095926412615</v>
      </c>
      <c r="U12" s="64">
        <v>3976570</v>
      </c>
      <c r="V12" s="65">
        <f>IF(U12&lt;&gt;0,-(U12-Q12)/U12,"")</f>
        <v>-0.2840261833690844</v>
      </c>
      <c r="W12" s="51">
        <v>29311266</v>
      </c>
      <c r="X12" s="51">
        <v>24673</v>
      </c>
      <c r="Y12" s="53">
        <f>W12/X12</f>
        <v>1187.9895432253882</v>
      </c>
    </row>
    <row r="13" spans="1:25" ht="30" customHeight="1">
      <c r="A13" s="40">
        <v>10</v>
      </c>
      <c r="B13" s="41"/>
      <c r="C13" s="67" t="s">
        <v>38</v>
      </c>
      <c r="D13" s="59">
        <v>40031</v>
      </c>
      <c r="E13" s="67" t="s">
        <v>37</v>
      </c>
      <c r="F13" s="68" t="s">
        <v>39</v>
      </c>
      <c r="G13" s="68">
        <v>30</v>
      </c>
      <c r="H13" s="68">
        <v>5</v>
      </c>
      <c r="I13" s="88">
        <v>239000</v>
      </c>
      <c r="J13" s="88">
        <v>227</v>
      </c>
      <c r="K13" s="60">
        <v>463380</v>
      </c>
      <c r="L13" s="60">
        <v>388</v>
      </c>
      <c r="M13" s="60">
        <v>1001340</v>
      </c>
      <c r="N13" s="60">
        <v>865</v>
      </c>
      <c r="O13" s="60">
        <v>753060</v>
      </c>
      <c r="P13" s="60">
        <v>650</v>
      </c>
      <c r="Q13" s="61">
        <f t="shared" si="0"/>
        <v>2456780</v>
      </c>
      <c r="R13" s="62">
        <f t="shared" si="0"/>
        <v>2130</v>
      </c>
      <c r="S13" s="63">
        <f>IF(Q13&lt;&gt;0,R13/G13,"")</f>
        <v>71</v>
      </c>
      <c r="T13" s="63">
        <f>IF(Q13&lt;&gt;0,Q13/R13,"")</f>
        <v>1153.4178403755868</v>
      </c>
      <c r="U13" s="64">
        <v>4526914</v>
      </c>
      <c r="V13" s="65">
        <f>IF(U13&lt;&gt;0,-(U13-Q13)/U13,"")</f>
        <v>-0.4572947486963525</v>
      </c>
      <c r="W13" s="51">
        <v>85725078</v>
      </c>
      <c r="X13" s="51">
        <v>77290</v>
      </c>
      <c r="Y13" s="53">
        <f>W13/X13</f>
        <v>1109.1354379609263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73" t="s">
        <v>17</v>
      </c>
      <c r="C15" s="74"/>
      <c r="D15" s="74"/>
      <c r="E15" s="75"/>
      <c r="F15" s="23"/>
      <c r="G15" s="23">
        <f>SUM(G4:G14)</f>
        <v>56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105939335</v>
      </c>
      <c r="R15" s="27">
        <f>SUM(R4:R14)</f>
        <v>86878</v>
      </c>
      <c r="S15" s="28">
        <f>R15/G15</f>
        <v>1551.392857142857</v>
      </c>
      <c r="T15" s="52">
        <f>Q15/R15</f>
        <v>1219.4034738368748</v>
      </c>
      <c r="U15" s="39">
        <v>125066244</v>
      </c>
      <c r="V15" s="38">
        <f>IF(U15&lt;&gt;0,-(U15-Q15)/U15,"")</f>
        <v>-0.1529342242020157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2009-09-07T11:34:51Z</cp:lastPrinted>
  <dcterms:created xsi:type="dcterms:W3CDTF">2006-04-04T07:29:08Z</dcterms:created>
  <dcterms:modified xsi:type="dcterms:W3CDTF">2009-09-07T12:10:59Z</dcterms:modified>
  <cp:category/>
  <cp:version/>
  <cp:contentType/>
  <cp:contentStatus/>
</cp:coreProperties>
</file>