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3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<sst xmlns="http://schemas.openxmlformats.org/spreadsheetml/2006/main" count="64" uniqueCount="37">
  <si>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</si>
  <si>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</si>
  <si>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</si>
  <si>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</si>
  <si>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</si>
  <si>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</si>
  <si>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</si>
  <si>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</si>
  <si>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</si>
  <si>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</si>
  <si>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</si>
  <si>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</si>
  <si>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</si>
  <si>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</si>
  <si>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</si>
  <si>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</si>
  <si>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</si>
  <si>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</si>
  <si>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</si>
  <si>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</si>
  <si>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</si>
  <si>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This is It</t>
  </si>
  <si>
    <t>InterCom</t>
  </si>
  <si>
    <t>n/a</t>
  </si>
  <si>
    <t>Up</t>
  </si>
  <si>
    <t>Forum Hungary</t>
  </si>
  <si>
    <t>Cirque du Freak: The Vampire's Assistant</t>
  </si>
  <si>
    <t>UIP</t>
  </si>
  <si>
    <t>23+1</t>
  </si>
  <si>
    <t>The Time Travelers's Wife</t>
  </si>
  <si>
    <t>The Ugly Truth</t>
  </si>
  <si>
    <t>Gamer</t>
  </si>
  <si>
    <t>Julie &amp; Julia</t>
  </si>
  <si>
    <t>Cloudy with a Chance of Meatballs</t>
  </si>
  <si>
    <t>20+1+16+1</t>
  </si>
  <si>
    <t>Surrogates</t>
  </si>
  <si>
    <t>The Final Destination 3D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</si>
</sst>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39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16" fillId="0" borderId="26" xfId="39" applyNumberFormat="1" applyFont="1" applyBorder="1" applyAlignment="1">
      <alignment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0" borderId="26" xfId="39" applyNumberFormat="1" applyFont="1" applyBorder="1" applyAlignment="1">
      <alignment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1" fillId="24" borderId="29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54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16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OCTOBER - 1 NOVEMBER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B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2.421875" style="0" customWidth="1"/>
    <col min="4" max="4" width="15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6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9"/>
    </row>
    <row r="3" spans="1:25" ht="30" customHeight="1">
      <c r="A3" s="13"/>
      <c r="B3" s="14"/>
      <c r="C3" s="83"/>
      <c r="D3" s="85"/>
      <c r="E3" s="86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40115</v>
      </c>
      <c r="E4" s="57" t="s">
        <v>22</v>
      </c>
      <c r="F4" s="58">
        <v>24</v>
      </c>
      <c r="G4" s="58" t="s">
        <v>23</v>
      </c>
      <c r="H4" s="58">
        <v>1</v>
      </c>
      <c r="I4" s="59">
        <v>8105685</v>
      </c>
      <c r="J4" s="59">
        <v>7035</v>
      </c>
      <c r="K4" s="59">
        <v>11291120</v>
      </c>
      <c r="L4" s="59">
        <v>9557</v>
      </c>
      <c r="M4" s="59">
        <v>16095350</v>
      </c>
      <c r="N4" s="59">
        <v>13403</v>
      </c>
      <c r="O4" s="59">
        <v>10379410</v>
      </c>
      <c r="P4" s="59">
        <v>8641</v>
      </c>
      <c r="Q4" s="60">
        <f>+I4+K4+M4+O4</f>
        <v>45871565</v>
      </c>
      <c r="R4" s="60">
        <f>+J4+L4+N4+P4</f>
        <v>38636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1187.275209649032</v>
      </c>
      <c r="U4" s="62">
        <v>0</v>
      </c>
      <c r="V4" s="63">
        <f aca="true" t="shared" si="2" ref="V4:V13">IF(U4&lt;&gt;0,-(U4-Q4)/U4,"")</f>
      </c>
      <c r="W4" s="64">
        <v>57139950</v>
      </c>
      <c r="X4" s="64">
        <v>48267</v>
      </c>
      <c r="Y4" s="50">
        <f aca="true" t="shared" si="3" ref="Y4:Y13">W4/X4</f>
        <v>1183.8305674684568</v>
      </c>
    </row>
    <row r="5" spans="1:25" ht="30" customHeight="1">
      <c r="A5" s="40">
        <v>2</v>
      </c>
      <c r="B5" s="41">
        <v>2</v>
      </c>
      <c r="C5" s="65" t="s">
        <v>24</v>
      </c>
      <c r="D5" s="56">
        <v>40101</v>
      </c>
      <c r="E5" s="66" t="s">
        <v>25</v>
      </c>
      <c r="F5" s="67">
        <v>42</v>
      </c>
      <c r="G5" s="67" t="s">
        <v>23</v>
      </c>
      <c r="H5" s="67">
        <v>3</v>
      </c>
      <c r="I5" s="68">
        <v>8415735</v>
      </c>
      <c r="J5" s="68">
        <v>6567</v>
      </c>
      <c r="K5" s="68">
        <v>8214195</v>
      </c>
      <c r="L5" s="68">
        <v>6217</v>
      </c>
      <c r="M5" s="68">
        <v>9618100</v>
      </c>
      <c r="N5" s="68">
        <v>7157</v>
      </c>
      <c r="O5" s="68">
        <v>7120565</v>
      </c>
      <c r="P5" s="68">
        <v>5230</v>
      </c>
      <c r="Q5" s="60">
        <f>+I5+K5+M5+O5</f>
        <v>33368595</v>
      </c>
      <c r="R5" s="60">
        <f>+J5+L5+N5+P5</f>
        <v>25171</v>
      </c>
      <c r="S5" s="61" t="e">
        <f t="shared" si="0"/>
        <v>#VALUE!</v>
      </c>
      <c r="T5" s="61">
        <f t="shared" si="1"/>
        <v>1325.6761749632515</v>
      </c>
      <c r="U5" s="62">
        <v>51571605</v>
      </c>
      <c r="V5" s="63">
        <f t="shared" si="2"/>
        <v>-0.3529657453941951</v>
      </c>
      <c r="W5" s="48">
        <v>190163415</v>
      </c>
      <c r="X5" s="48">
        <v>145829</v>
      </c>
      <c r="Y5" s="50">
        <f t="shared" si="3"/>
        <v>1304.0164507745374</v>
      </c>
    </row>
    <row r="6" spans="1:25" ht="30" customHeight="1">
      <c r="A6" s="40">
        <v>3</v>
      </c>
      <c r="B6" s="41"/>
      <c r="C6" s="69" t="s">
        <v>26</v>
      </c>
      <c r="D6" s="56">
        <v>40108</v>
      </c>
      <c r="E6" s="57" t="s">
        <v>27</v>
      </c>
      <c r="F6" s="58" t="s">
        <v>28</v>
      </c>
      <c r="G6" s="58">
        <v>24</v>
      </c>
      <c r="H6" s="58">
        <v>2</v>
      </c>
      <c r="I6" s="70">
        <v>3288960</v>
      </c>
      <c r="J6" s="70">
        <v>3125</v>
      </c>
      <c r="K6" s="68">
        <v>3645320</v>
      </c>
      <c r="L6" s="68">
        <v>3418</v>
      </c>
      <c r="M6" s="68">
        <v>4102920</v>
      </c>
      <c r="N6" s="68">
        <v>3589</v>
      </c>
      <c r="O6" s="68">
        <v>2021880</v>
      </c>
      <c r="P6" s="68">
        <v>1734</v>
      </c>
      <c r="Q6" s="60">
        <f aca="true" t="shared" si="4" ref="Q6:R13">+I6+K6+M6+O6</f>
        <v>13059080</v>
      </c>
      <c r="R6" s="60">
        <f t="shared" si="4"/>
        <v>11866</v>
      </c>
      <c r="S6" s="61">
        <f t="shared" si="0"/>
        <v>494.4166666666667</v>
      </c>
      <c r="T6" s="61">
        <f t="shared" si="1"/>
        <v>1100.5460980953985</v>
      </c>
      <c r="U6" s="62">
        <v>26068250</v>
      </c>
      <c r="V6" s="63">
        <f t="shared" si="2"/>
        <v>-0.49904270520652516</v>
      </c>
      <c r="W6" s="48">
        <v>52346155</v>
      </c>
      <c r="X6" s="48">
        <v>48409</v>
      </c>
      <c r="Y6" s="50">
        <f t="shared" si="3"/>
        <v>1081.3310541428248</v>
      </c>
    </row>
    <row r="7" spans="1:25" ht="30" customHeight="1">
      <c r="A7" s="40">
        <v>4</v>
      </c>
      <c r="B7" s="41"/>
      <c r="C7" s="55" t="s">
        <v>29</v>
      </c>
      <c r="D7" s="56">
        <v>40115</v>
      </c>
      <c r="E7" s="57" t="s">
        <v>22</v>
      </c>
      <c r="F7" s="58">
        <v>24</v>
      </c>
      <c r="G7" s="58" t="s">
        <v>23</v>
      </c>
      <c r="H7" s="58">
        <v>1</v>
      </c>
      <c r="I7" s="71">
        <v>2354780</v>
      </c>
      <c r="J7" s="71">
        <v>2064</v>
      </c>
      <c r="K7" s="71">
        <v>2732025</v>
      </c>
      <c r="L7" s="71">
        <v>2356</v>
      </c>
      <c r="M7" s="71">
        <v>3665855</v>
      </c>
      <c r="N7" s="71">
        <v>3055</v>
      </c>
      <c r="O7" s="71">
        <v>2449085</v>
      </c>
      <c r="P7" s="71">
        <v>2052</v>
      </c>
      <c r="Q7" s="60">
        <f t="shared" si="4"/>
        <v>11201745</v>
      </c>
      <c r="R7" s="60">
        <f t="shared" si="4"/>
        <v>9527</v>
      </c>
      <c r="S7" s="61" t="e">
        <f t="shared" si="0"/>
        <v>#VALUE!</v>
      </c>
      <c r="T7" s="61">
        <f t="shared" si="1"/>
        <v>1175.7893355725832</v>
      </c>
      <c r="U7" s="62">
        <v>0</v>
      </c>
      <c r="V7" s="63">
        <f t="shared" si="2"/>
      </c>
      <c r="W7" s="64">
        <v>11401245</v>
      </c>
      <c r="X7" s="64">
        <v>9677</v>
      </c>
      <c r="Y7" s="50">
        <f t="shared" si="3"/>
        <v>1178.1797044538596</v>
      </c>
    </row>
    <row r="8" spans="1:25" ht="30" customHeight="1">
      <c r="A8" s="40">
        <v>5</v>
      </c>
      <c r="B8" s="41"/>
      <c r="C8" s="69" t="s">
        <v>30</v>
      </c>
      <c r="D8" s="56">
        <v>40087</v>
      </c>
      <c r="E8" s="57" t="s">
        <v>22</v>
      </c>
      <c r="F8" s="58">
        <v>28</v>
      </c>
      <c r="G8" s="58" t="s">
        <v>23</v>
      </c>
      <c r="H8" s="58">
        <v>5</v>
      </c>
      <c r="I8" s="59">
        <v>2030765</v>
      </c>
      <c r="J8" s="59">
        <v>1845</v>
      </c>
      <c r="K8" s="59">
        <v>2757970</v>
      </c>
      <c r="L8" s="59">
        <v>2386</v>
      </c>
      <c r="M8" s="59">
        <v>3261260</v>
      </c>
      <c r="N8" s="59">
        <v>2721</v>
      </c>
      <c r="O8" s="59">
        <v>2225085</v>
      </c>
      <c r="P8" s="59">
        <v>1854</v>
      </c>
      <c r="Q8" s="60">
        <f t="shared" si="4"/>
        <v>10275080</v>
      </c>
      <c r="R8" s="60">
        <f t="shared" si="4"/>
        <v>8806</v>
      </c>
      <c r="S8" s="61" t="e">
        <f t="shared" si="0"/>
        <v>#VALUE!</v>
      </c>
      <c r="T8" s="61">
        <f t="shared" si="1"/>
        <v>1166.8271632977514</v>
      </c>
      <c r="U8" s="62">
        <v>19526250</v>
      </c>
      <c r="V8" s="63">
        <f t="shared" si="2"/>
        <v>-0.4737811919851482</v>
      </c>
      <c r="W8" s="64">
        <v>144504165</v>
      </c>
      <c r="X8" s="64">
        <v>127231</v>
      </c>
      <c r="Y8" s="50">
        <f t="shared" si="3"/>
        <v>1135.7622356186778</v>
      </c>
    </row>
    <row r="9" spans="1:25" ht="30" customHeight="1">
      <c r="A9" s="40">
        <v>6</v>
      </c>
      <c r="B9" s="41"/>
      <c r="C9" s="55" t="s">
        <v>31</v>
      </c>
      <c r="D9" s="56">
        <v>40115</v>
      </c>
      <c r="E9" s="57" t="s">
        <v>22</v>
      </c>
      <c r="F9" s="58">
        <v>15</v>
      </c>
      <c r="G9" s="58" t="s">
        <v>23</v>
      </c>
      <c r="H9" s="58">
        <v>1</v>
      </c>
      <c r="I9" s="68">
        <v>2309730</v>
      </c>
      <c r="J9" s="68">
        <v>2014</v>
      </c>
      <c r="K9" s="68">
        <v>2366150</v>
      </c>
      <c r="L9" s="68">
        <v>2014</v>
      </c>
      <c r="M9" s="68">
        <v>3202590</v>
      </c>
      <c r="N9" s="68">
        <v>2613</v>
      </c>
      <c r="O9" s="68">
        <v>2176270</v>
      </c>
      <c r="P9" s="68">
        <v>1770</v>
      </c>
      <c r="Q9" s="60">
        <f t="shared" si="4"/>
        <v>10054740</v>
      </c>
      <c r="R9" s="60">
        <f t="shared" si="4"/>
        <v>8411</v>
      </c>
      <c r="S9" s="61" t="e">
        <f t="shared" si="0"/>
        <v>#VALUE!</v>
      </c>
      <c r="T9" s="61">
        <f t="shared" si="1"/>
        <v>1195.427416478421</v>
      </c>
      <c r="U9" s="62">
        <v>0</v>
      </c>
      <c r="V9" s="63">
        <f t="shared" si="2"/>
      </c>
      <c r="W9" s="48">
        <v>10561110</v>
      </c>
      <c r="X9" s="48">
        <v>8952</v>
      </c>
      <c r="Y9" s="50">
        <f t="shared" si="3"/>
        <v>1179.7486595174262</v>
      </c>
    </row>
    <row r="10" spans="1:25" ht="30" customHeight="1">
      <c r="A10" s="40">
        <v>7</v>
      </c>
      <c r="B10" s="41"/>
      <c r="C10" s="69" t="s">
        <v>32</v>
      </c>
      <c r="D10" s="56">
        <v>40101</v>
      </c>
      <c r="E10" s="57" t="s">
        <v>22</v>
      </c>
      <c r="F10" s="58">
        <v>14</v>
      </c>
      <c r="G10" s="58" t="s">
        <v>23</v>
      </c>
      <c r="H10" s="58">
        <v>3</v>
      </c>
      <c r="I10" s="59">
        <v>1024630</v>
      </c>
      <c r="J10" s="59">
        <v>853</v>
      </c>
      <c r="K10" s="59">
        <v>1319525</v>
      </c>
      <c r="L10" s="59">
        <v>1077</v>
      </c>
      <c r="M10" s="59">
        <v>1784300</v>
      </c>
      <c r="N10" s="59">
        <v>1437</v>
      </c>
      <c r="O10" s="59">
        <v>1211845</v>
      </c>
      <c r="P10" s="59">
        <v>980</v>
      </c>
      <c r="Q10" s="60">
        <f t="shared" si="4"/>
        <v>5340300</v>
      </c>
      <c r="R10" s="60">
        <f t="shared" si="4"/>
        <v>4347</v>
      </c>
      <c r="S10" s="61" t="e">
        <f t="shared" si="0"/>
        <v>#VALUE!</v>
      </c>
      <c r="T10" s="61">
        <f t="shared" si="1"/>
        <v>1228.502415458937</v>
      </c>
      <c r="U10" s="62">
        <v>10486580</v>
      </c>
      <c r="V10" s="63">
        <f t="shared" si="2"/>
        <v>-0.49074912888663413</v>
      </c>
      <c r="W10" s="64">
        <v>34216445</v>
      </c>
      <c r="X10" s="64">
        <v>29033</v>
      </c>
      <c r="Y10" s="50">
        <f t="shared" si="3"/>
        <v>1178.53632073847</v>
      </c>
    </row>
    <row r="11" spans="1:25" ht="30" customHeight="1">
      <c r="A11" s="40">
        <v>8</v>
      </c>
      <c r="B11" s="41"/>
      <c r="C11" s="72" t="s">
        <v>33</v>
      </c>
      <c r="D11" s="73">
        <v>40080</v>
      </c>
      <c r="E11" s="74" t="s">
        <v>22</v>
      </c>
      <c r="F11" s="75" t="s">
        <v>34</v>
      </c>
      <c r="G11" s="75" t="s">
        <v>23</v>
      </c>
      <c r="H11" s="75">
        <v>6</v>
      </c>
      <c r="I11" s="59">
        <v>1173190</v>
      </c>
      <c r="J11" s="59">
        <v>1007</v>
      </c>
      <c r="K11" s="59">
        <v>1056720</v>
      </c>
      <c r="L11" s="59">
        <v>879</v>
      </c>
      <c r="M11" s="59">
        <v>1252965</v>
      </c>
      <c r="N11" s="59">
        <v>1036</v>
      </c>
      <c r="O11" s="59">
        <v>1143620</v>
      </c>
      <c r="P11" s="59">
        <v>927</v>
      </c>
      <c r="Q11" s="60">
        <f t="shared" si="4"/>
        <v>4626495</v>
      </c>
      <c r="R11" s="60">
        <f t="shared" si="4"/>
        <v>3849</v>
      </c>
      <c r="S11" s="61" t="e">
        <f t="shared" si="0"/>
        <v>#VALUE!</v>
      </c>
      <c r="T11" s="61">
        <f t="shared" si="1"/>
        <v>1201.9992205767733</v>
      </c>
      <c r="U11" s="62">
        <v>5005515</v>
      </c>
      <c r="V11" s="63">
        <f t="shared" si="2"/>
        <v>-0.07572048031021783</v>
      </c>
      <c r="W11" s="64">
        <v>73799050</v>
      </c>
      <c r="X11" s="64">
        <v>57837</v>
      </c>
      <c r="Y11" s="50">
        <f t="shared" si="3"/>
        <v>1275.983367048775</v>
      </c>
    </row>
    <row r="12" spans="1:25" ht="30" customHeight="1">
      <c r="A12" s="40">
        <v>9</v>
      </c>
      <c r="B12" s="41"/>
      <c r="C12" s="55" t="s">
        <v>35</v>
      </c>
      <c r="D12" s="56">
        <v>40087</v>
      </c>
      <c r="E12" s="57" t="s">
        <v>25</v>
      </c>
      <c r="F12" s="58">
        <v>30</v>
      </c>
      <c r="G12" s="58" t="s">
        <v>23</v>
      </c>
      <c r="H12" s="58">
        <v>5</v>
      </c>
      <c r="I12" s="68">
        <v>758470</v>
      </c>
      <c r="J12" s="68">
        <v>640</v>
      </c>
      <c r="K12" s="68">
        <v>1012945</v>
      </c>
      <c r="L12" s="68">
        <v>825</v>
      </c>
      <c r="M12" s="68">
        <v>1445045</v>
      </c>
      <c r="N12" s="68">
        <v>1160</v>
      </c>
      <c r="O12" s="68">
        <v>918070</v>
      </c>
      <c r="P12" s="68">
        <v>720</v>
      </c>
      <c r="Q12" s="60">
        <f t="shared" si="4"/>
        <v>4134530</v>
      </c>
      <c r="R12" s="60">
        <f t="shared" si="4"/>
        <v>3345</v>
      </c>
      <c r="S12" s="61" t="e">
        <f t="shared" si="0"/>
        <v>#VALUE!</v>
      </c>
      <c r="T12" s="61">
        <f t="shared" si="1"/>
        <v>1236.0328849028401</v>
      </c>
      <c r="U12" s="62">
        <v>11565590</v>
      </c>
      <c r="V12" s="63">
        <f t="shared" si="2"/>
        <v>-0.6425145625947314</v>
      </c>
      <c r="W12" s="48">
        <v>90773405</v>
      </c>
      <c r="X12" s="48">
        <v>76802</v>
      </c>
      <c r="Y12" s="50">
        <f t="shared" si="3"/>
        <v>1181.914598578162</v>
      </c>
    </row>
    <row r="13" spans="1:25" ht="30" customHeight="1">
      <c r="A13" s="40">
        <v>10</v>
      </c>
      <c r="B13" s="41"/>
      <c r="C13" s="55" t="s">
        <v>36</v>
      </c>
      <c r="D13" s="56">
        <v>40066</v>
      </c>
      <c r="E13" s="57" t="s">
        <v>22</v>
      </c>
      <c r="F13" s="58">
        <v>15</v>
      </c>
      <c r="G13" s="58" t="s">
        <v>23</v>
      </c>
      <c r="H13" s="58">
        <v>8</v>
      </c>
      <c r="I13" s="59">
        <v>636130</v>
      </c>
      <c r="J13" s="59">
        <v>424</v>
      </c>
      <c r="K13" s="59">
        <v>1071380</v>
      </c>
      <c r="L13" s="59">
        <v>694</v>
      </c>
      <c r="M13" s="59">
        <v>1762240</v>
      </c>
      <c r="N13" s="59">
        <v>1123</v>
      </c>
      <c r="O13" s="59">
        <v>418890</v>
      </c>
      <c r="P13" s="59">
        <v>258</v>
      </c>
      <c r="Q13" s="60">
        <f t="shared" si="4"/>
        <v>3888640</v>
      </c>
      <c r="R13" s="60">
        <f t="shared" si="4"/>
        <v>2499</v>
      </c>
      <c r="S13" s="61" t="e">
        <f t="shared" si="0"/>
        <v>#VALUE!</v>
      </c>
      <c r="T13" s="61">
        <f t="shared" si="1"/>
        <v>1556.078431372549</v>
      </c>
      <c r="U13" s="62">
        <v>5940700</v>
      </c>
      <c r="V13" s="63">
        <f t="shared" si="2"/>
        <v>-0.34542393993973775</v>
      </c>
      <c r="W13" s="64">
        <v>165327340</v>
      </c>
      <c r="X13" s="64">
        <v>109466</v>
      </c>
      <c r="Y13" s="50">
        <f t="shared" si="3"/>
        <v>1510.307675442603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141820770</v>
      </c>
      <c r="R15" s="27">
        <f>SUM(R4:R14)</f>
        <v>116457</v>
      </c>
      <c r="S15" s="28">
        <f>R15/G15</f>
        <v>4852.375</v>
      </c>
      <c r="T15" s="49">
        <f>Q15/R15</f>
        <v>1217.795151858626</v>
      </c>
      <c r="U15" s="39">
        <v>147373900</v>
      </c>
      <c r="V15" s="38">
        <f>IF(U15&lt;&gt;0,-(U15-Q15)/U15,"")</f>
        <v>-0.03768055266230995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7" t="s">
        <v>19</v>
      </c>
      <c r="V16" s="87"/>
      <c r="W16" s="87"/>
      <c r="X16" s="87"/>
      <c r="Y16" s="8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8"/>
      <c r="V17" s="88"/>
      <c r="W17" s="88"/>
      <c r="X17" s="88"/>
      <c r="Y17" s="8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8"/>
      <c r="V18" s="88"/>
      <c r="W18" s="88"/>
      <c r="X18" s="88"/>
      <c r="Y18" s="88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2009-11-02T14:35:38Z</cp:lastPrinted>
  <dcterms:created xsi:type="dcterms:W3CDTF">2006-04-04T07:29:08Z</dcterms:created>
  <dcterms:modified xsi:type="dcterms:W3CDTF">2009-11-02T16:11:55Z</dcterms:modified>
  <cp:category/>
  <cp:version/>
  <cp:contentType/>
  <cp:contentStatus/>
</cp:coreProperties>
</file>