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49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<sst xmlns="http://schemas.openxmlformats.org/spreadsheetml/2006/main" count="62" uniqueCount="37">
  <si>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</si>
  <si>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</si>
  <si>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</si>
  <si>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</si>
  <si>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</si>
  <si>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</si>
  <si>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</si>
  <si>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</si>
  <si>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</si>
  <si>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</si>
  <si>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</si>
  <si>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</si>
  <si>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</si>
  <si>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</si>
  <si>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</si>
  <si>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</si>
  <si>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</si>
  <si>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</si>
  <si>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</si>
  <si>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</si>
  <si>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</si>
  <si>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Twilight Saga: New Moon</t>
  </si>
  <si>
    <t>Forum Hungary</t>
  </si>
  <si>
    <t>n/a</t>
  </si>
  <si>
    <t>Law Abiding Citizen</t>
  </si>
  <si>
    <t>Palace Pictures</t>
  </si>
  <si>
    <t>Arthur et la vengeance de Maltazard</t>
  </si>
  <si>
    <t>InterCom</t>
  </si>
  <si>
    <t>A Christmas Carol 3D</t>
  </si>
  <si>
    <t>Couples Retreat</t>
  </si>
  <si>
    <t>UIP</t>
  </si>
  <si>
    <t>24+1</t>
  </si>
  <si>
    <t>Zombieland</t>
  </si>
  <si>
    <t>Up</t>
  </si>
  <si>
    <t>The Informant!</t>
  </si>
  <si>
    <t>Chéri</t>
  </si>
  <si>
    <t>Budapest Film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</si>
</sst>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>
      <alignment/>
    </xf>
    <xf numFmtId="0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/>
    </xf>
    <xf numFmtId="3" fontId="14" fillId="34" borderId="26" xfId="40" applyNumberFormat="1" applyFont="1" applyFill="1" applyBorder="1" applyAlignment="1">
      <alignment horizontal="right"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4" fillId="34" borderId="26" xfId="41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DECEMBER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I1">
      <selection activeCell="F5" sqref="F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5" t="s">
        <v>0</v>
      </c>
      <c r="D2" s="67" t="s">
        <v>1</v>
      </c>
      <c r="E2" s="67" t="s">
        <v>2</v>
      </c>
      <c r="F2" s="57" t="s">
        <v>3</v>
      </c>
      <c r="G2" s="57" t="s">
        <v>4</v>
      </c>
      <c r="H2" s="57" t="s">
        <v>5</v>
      </c>
      <c r="I2" s="56" t="s">
        <v>18</v>
      </c>
      <c r="J2" s="56"/>
      <c r="K2" s="56" t="s">
        <v>6</v>
      </c>
      <c r="L2" s="56"/>
      <c r="M2" s="56" t="s">
        <v>7</v>
      </c>
      <c r="N2" s="56"/>
      <c r="O2" s="56" t="s">
        <v>8</v>
      </c>
      <c r="P2" s="56"/>
      <c r="Q2" s="56" t="s">
        <v>9</v>
      </c>
      <c r="R2" s="56"/>
      <c r="S2" s="56"/>
      <c r="T2" s="56"/>
      <c r="U2" s="56" t="s">
        <v>10</v>
      </c>
      <c r="V2" s="56"/>
      <c r="W2" s="56" t="s">
        <v>11</v>
      </c>
      <c r="X2" s="56"/>
      <c r="Y2" s="61"/>
    </row>
    <row r="3" spans="1:25" ht="30" customHeight="1">
      <c r="A3" s="13"/>
      <c r="B3" s="14"/>
      <c r="C3" s="66"/>
      <c r="D3" s="68"/>
      <c r="E3" s="69"/>
      <c r="F3" s="58"/>
      <c r="G3" s="58"/>
      <c r="H3" s="5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0" t="s">
        <v>21</v>
      </c>
      <c r="D4" s="71">
        <v>40137</v>
      </c>
      <c r="E4" s="72" t="s">
        <v>22</v>
      </c>
      <c r="F4" s="73">
        <v>35</v>
      </c>
      <c r="G4" s="73" t="s">
        <v>23</v>
      </c>
      <c r="H4" s="73">
        <v>3</v>
      </c>
      <c r="I4" s="74">
        <v>2798790</v>
      </c>
      <c r="J4" s="74">
        <v>2559</v>
      </c>
      <c r="K4" s="74">
        <v>5876720</v>
      </c>
      <c r="L4" s="74">
        <v>5410</v>
      </c>
      <c r="M4" s="74">
        <v>9658335</v>
      </c>
      <c r="N4" s="74">
        <v>8747</v>
      </c>
      <c r="O4" s="74">
        <v>5772460</v>
      </c>
      <c r="P4" s="74">
        <v>5031</v>
      </c>
      <c r="Q4" s="75">
        <f>+I4+K4+M4+O4</f>
        <v>24106305</v>
      </c>
      <c r="R4" s="75">
        <f>+J4+L4+N4+P4</f>
        <v>21747</v>
      </c>
      <c r="S4" s="76" t="e">
        <f aca="true" t="shared" si="0" ref="S4:S13">IF(Q4&lt;&gt;0,R4/G4,"")</f>
        <v>#VALUE!</v>
      </c>
      <c r="T4" s="76">
        <f aca="true" t="shared" si="1" ref="T4:T13">IF(Q4&lt;&gt;0,Q4/R4,"")</f>
        <v>1108.4887570699407</v>
      </c>
      <c r="U4" s="77">
        <v>56078585</v>
      </c>
      <c r="V4" s="78">
        <f aca="true" t="shared" si="2" ref="V4:V13">IF(U4&lt;&gt;0,-(U4-Q4)/U4,"")</f>
        <v>-0.5701335010503564</v>
      </c>
      <c r="W4" s="48">
        <v>254133475</v>
      </c>
      <c r="X4" s="48">
        <v>233039</v>
      </c>
      <c r="Y4" s="50">
        <f aca="true" t="shared" si="3" ref="Y4:Y13">W4/X4</f>
        <v>1090.5190762061286</v>
      </c>
    </row>
    <row r="5" spans="1:25" ht="30" customHeight="1">
      <c r="A5" s="40">
        <v>2</v>
      </c>
      <c r="B5" s="41"/>
      <c r="C5" s="79" t="s">
        <v>24</v>
      </c>
      <c r="D5" s="71">
        <v>40150</v>
      </c>
      <c r="E5" s="72" t="s">
        <v>25</v>
      </c>
      <c r="F5" s="73">
        <v>20</v>
      </c>
      <c r="G5" s="73" t="s">
        <v>23</v>
      </c>
      <c r="H5" s="73">
        <v>1</v>
      </c>
      <c r="I5" s="74">
        <v>2414925</v>
      </c>
      <c r="J5" s="74">
        <v>1985</v>
      </c>
      <c r="K5" s="74">
        <v>3488805</v>
      </c>
      <c r="L5" s="74">
        <v>2870</v>
      </c>
      <c r="M5" s="74">
        <v>5894355</v>
      </c>
      <c r="N5" s="74">
        <v>4791</v>
      </c>
      <c r="O5" s="74">
        <v>4418560</v>
      </c>
      <c r="P5" s="74">
        <v>3555</v>
      </c>
      <c r="Q5" s="75">
        <f>+I5+K5+M5+O5</f>
        <v>16216645</v>
      </c>
      <c r="R5" s="75">
        <f>+J5+L5+N5+P5</f>
        <v>13201</v>
      </c>
      <c r="S5" s="76" t="e">
        <f t="shared" si="0"/>
        <v>#VALUE!</v>
      </c>
      <c r="T5" s="76">
        <f t="shared" si="1"/>
        <v>1228.4406484357246</v>
      </c>
      <c r="U5" s="77">
        <v>0</v>
      </c>
      <c r="V5" s="78">
        <f t="shared" si="2"/>
      </c>
      <c r="W5" s="51">
        <v>16216645</v>
      </c>
      <c r="X5" s="51">
        <v>13201</v>
      </c>
      <c r="Y5" s="50">
        <f t="shared" si="3"/>
        <v>1228.4406484357246</v>
      </c>
    </row>
    <row r="6" spans="1:25" ht="30" customHeight="1">
      <c r="A6" s="40">
        <v>3</v>
      </c>
      <c r="B6" s="41"/>
      <c r="C6" s="80" t="s">
        <v>26</v>
      </c>
      <c r="D6" s="71">
        <v>40150</v>
      </c>
      <c r="E6" s="72" t="s">
        <v>22</v>
      </c>
      <c r="F6" s="73">
        <v>30</v>
      </c>
      <c r="G6" s="73" t="s">
        <v>23</v>
      </c>
      <c r="H6" s="73">
        <v>1</v>
      </c>
      <c r="I6" s="74">
        <v>795940</v>
      </c>
      <c r="J6" s="74">
        <v>715</v>
      </c>
      <c r="K6" s="74">
        <v>1527600</v>
      </c>
      <c r="L6" s="74">
        <v>1410</v>
      </c>
      <c r="M6" s="74">
        <v>6108425</v>
      </c>
      <c r="N6" s="74">
        <v>5599</v>
      </c>
      <c r="O6" s="74">
        <v>5620795</v>
      </c>
      <c r="P6" s="74">
        <v>5222</v>
      </c>
      <c r="Q6" s="75">
        <f>+I6+K6+M6+O6</f>
        <v>14052760</v>
      </c>
      <c r="R6" s="75">
        <f>+J6+L6+N6+P6</f>
        <v>12946</v>
      </c>
      <c r="S6" s="76" t="e">
        <f t="shared" si="0"/>
        <v>#VALUE!</v>
      </c>
      <c r="T6" s="76">
        <f t="shared" si="1"/>
        <v>1085.4904989958288</v>
      </c>
      <c r="U6" s="77">
        <v>0</v>
      </c>
      <c r="V6" s="78">
        <f t="shared" si="2"/>
      </c>
      <c r="W6" s="48">
        <v>14052760</v>
      </c>
      <c r="X6" s="48">
        <v>12946</v>
      </c>
      <c r="Y6" s="50">
        <f t="shared" si="3"/>
        <v>1085.4904989958288</v>
      </c>
    </row>
    <row r="7" spans="1:25" ht="30" customHeight="1">
      <c r="A7" s="40">
        <v>4</v>
      </c>
      <c r="B7" s="41"/>
      <c r="C7" s="81">
        <v>2012</v>
      </c>
      <c r="D7" s="71">
        <v>40129</v>
      </c>
      <c r="E7" s="82" t="s">
        <v>27</v>
      </c>
      <c r="F7" s="83">
        <v>39</v>
      </c>
      <c r="G7" s="83" t="s">
        <v>23</v>
      </c>
      <c r="H7" s="83">
        <v>4</v>
      </c>
      <c r="I7" s="84">
        <v>1428655</v>
      </c>
      <c r="J7" s="84">
        <v>1244</v>
      </c>
      <c r="K7" s="84">
        <v>2635255</v>
      </c>
      <c r="L7" s="84">
        <v>2303</v>
      </c>
      <c r="M7" s="84">
        <v>5784105</v>
      </c>
      <c r="N7" s="84">
        <v>4877</v>
      </c>
      <c r="O7" s="84">
        <v>3373005</v>
      </c>
      <c r="P7" s="84">
        <v>2850</v>
      </c>
      <c r="Q7" s="75">
        <f>+I7+K7+M7+O7</f>
        <v>13221020</v>
      </c>
      <c r="R7" s="75">
        <f>+J7+L7+N7+P7</f>
        <v>11274</v>
      </c>
      <c r="S7" s="76" t="e">
        <f t="shared" si="0"/>
        <v>#VALUE!</v>
      </c>
      <c r="T7" s="76">
        <f t="shared" si="1"/>
        <v>1172.7000177399325</v>
      </c>
      <c r="U7" s="77">
        <v>27037295</v>
      </c>
      <c r="V7" s="78">
        <f t="shared" si="2"/>
        <v>-0.5110080353822377</v>
      </c>
      <c r="W7" s="51">
        <v>228737115</v>
      </c>
      <c r="X7" s="51">
        <v>196701</v>
      </c>
      <c r="Y7" s="50">
        <f t="shared" si="3"/>
        <v>1162.8670672746962</v>
      </c>
    </row>
    <row r="8" spans="1:25" ht="30" customHeight="1">
      <c r="A8" s="40">
        <v>5</v>
      </c>
      <c r="B8" s="41"/>
      <c r="C8" s="79" t="s">
        <v>28</v>
      </c>
      <c r="D8" s="71">
        <v>40122</v>
      </c>
      <c r="E8" s="72" t="s">
        <v>22</v>
      </c>
      <c r="F8" s="73">
        <v>19</v>
      </c>
      <c r="G8" s="73" t="s">
        <v>23</v>
      </c>
      <c r="H8" s="73">
        <v>5</v>
      </c>
      <c r="I8" s="74">
        <v>917590</v>
      </c>
      <c r="J8" s="74">
        <v>690</v>
      </c>
      <c r="K8" s="74">
        <v>2130170</v>
      </c>
      <c r="L8" s="74">
        <v>1570</v>
      </c>
      <c r="M8" s="74">
        <v>5056280</v>
      </c>
      <c r="N8" s="74">
        <v>3368</v>
      </c>
      <c r="O8" s="74">
        <v>4328120</v>
      </c>
      <c r="P8" s="74">
        <v>2895</v>
      </c>
      <c r="Q8" s="75">
        <f aca="true" t="shared" si="4" ref="Q8:R13">+I8+K8+M8+O8</f>
        <v>12432160</v>
      </c>
      <c r="R8" s="75">
        <f t="shared" si="4"/>
        <v>8523</v>
      </c>
      <c r="S8" s="76" t="e">
        <f t="shared" si="0"/>
        <v>#VALUE!</v>
      </c>
      <c r="T8" s="76">
        <f t="shared" si="1"/>
        <v>1458.6600962102546</v>
      </c>
      <c r="U8" s="77">
        <v>12575090</v>
      </c>
      <c r="V8" s="78">
        <f t="shared" si="2"/>
        <v>-0.011366121435313783</v>
      </c>
      <c r="W8" s="48">
        <v>97038405</v>
      </c>
      <c r="X8" s="48">
        <v>65080</v>
      </c>
      <c r="Y8" s="50">
        <f t="shared" si="3"/>
        <v>1491.0633835279655</v>
      </c>
    </row>
    <row r="9" spans="1:25" ht="30" customHeight="1">
      <c r="A9" s="40">
        <v>6</v>
      </c>
      <c r="B9" s="41"/>
      <c r="C9" s="79" t="s">
        <v>29</v>
      </c>
      <c r="D9" s="71">
        <v>40122</v>
      </c>
      <c r="E9" s="72" t="s">
        <v>30</v>
      </c>
      <c r="F9" s="73" t="s">
        <v>31</v>
      </c>
      <c r="G9" s="73">
        <v>25</v>
      </c>
      <c r="H9" s="73">
        <v>5</v>
      </c>
      <c r="I9" s="85">
        <v>756910</v>
      </c>
      <c r="J9" s="85">
        <v>647</v>
      </c>
      <c r="K9" s="74">
        <v>1972500</v>
      </c>
      <c r="L9" s="74">
        <v>1720</v>
      </c>
      <c r="M9" s="74">
        <v>3393530</v>
      </c>
      <c r="N9" s="74">
        <v>2876</v>
      </c>
      <c r="O9" s="74">
        <v>2181710</v>
      </c>
      <c r="P9" s="74">
        <v>1814</v>
      </c>
      <c r="Q9" s="75">
        <f t="shared" si="4"/>
        <v>8304650</v>
      </c>
      <c r="R9" s="75">
        <f t="shared" si="4"/>
        <v>7057</v>
      </c>
      <c r="S9" s="76">
        <f t="shared" si="0"/>
        <v>282.28</v>
      </c>
      <c r="T9" s="76">
        <f t="shared" si="1"/>
        <v>1176.7960889896556</v>
      </c>
      <c r="U9" s="77">
        <v>12107680</v>
      </c>
      <c r="V9" s="78">
        <f t="shared" si="2"/>
        <v>-0.3141006369510922</v>
      </c>
      <c r="W9" s="48">
        <v>122210415</v>
      </c>
      <c r="X9" s="48">
        <v>104386</v>
      </c>
      <c r="Y9" s="50">
        <f t="shared" si="3"/>
        <v>1170.7548426034143</v>
      </c>
    </row>
    <row r="10" spans="1:25" ht="30" customHeight="1">
      <c r="A10" s="40">
        <v>7</v>
      </c>
      <c r="B10" s="41"/>
      <c r="C10" s="79" t="s">
        <v>32</v>
      </c>
      <c r="D10" s="71">
        <v>40142</v>
      </c>
      <c r="E10" s="72" t="s">
        <v>27</v>
      </c>
      <c r="F10" s="73">
        <v>18</v>
      </c>
      <c r="G10" s="73" t="s">
        <v>23</v>
      </c>
      <c r="H10" s="73">
        <v>2</v>
      </c>
      <c r="I10" s="84">
        <v>585605</v>
      </c>
      <c r="J10" s="84">
        <v>504</v>
      </c>
      <c r="K10" s="84">
        <v>1156250</v>
      </c>
      <c r="L10" s="84">
        <v>1025</v>
      </c>
      <c r="M10" s="84">
        <v>1813220</v>
      </c>
      <c r="N10" s="84">
        <v>1584</v>
      </c>
      <c r="O10" s="84">
        <v>1153545</v>
      </c>
      <c r="P10" s="84">
        <v>993</v>
      </c>
      <c r="Q10" s="75">
        <f t="shared" si="4"/>
        <v>4708620</v>
      </c>
      <c r="R10" s="75">
        <f t="shared" si="4"/>
        <v>4106</v>
      </c>
      <c r="S10" s="76" t="e">
        <f t="shared" si="0"/>
        <v>#VALUE!</v>
      </c>
      <c r="T10" s="76">
        <f t="shared" si="1"/>
        <v>1146.765708718948</v>
      </c>
      <c r="U10" s="77">
        <v>8579315</v>
      </c>
      <c r="V10" s="78">
        <f t="shared" si="2"/>
        <v>-0.4511659730409712</v>
      </c>
      <c r="W10" s="51">
        <v>15989680</v>
      </c>
      <c r="X10" s="51">
        <v>14036</v>
      </c>
      <c r="Y10" s="50">
        <f t="shared" si="3"/>
        <v>1139.1906526075804</v>
      </c>
    </row>
    <row r="11" spans="1:25" ht="30" customHeight="1">
      <c r="A11" s="40">
        <v>8</v>
      </c>
      <c r="B11" s="41">
        <v>2</v>
      </c>
      <c r="C11" s="86" t="s">
        <v>33</v>
      </c>
      <c r="D11" s="71">
        <v>40101</v>
      </c>
      <c r="E11" s="87" t="s">
        <v>22</v>
      </c>
      <c r="F11" s="88">
        <v>42</v>
      </c>
      <c r="G11" s="88" t="s">
        <v>23</v>
      </c>
      <c r="H11" s="88">
        <v>8</v>
      </c>
      <c r="I11" s="74">
        <v>209610</v>
      </c>
      <c r="J11" s="74">
        <v>182</v>
      </c>
      <c r="K11" s="74">
        <v>816210</v>
      </c>
      <c r="L11" s="74">
        <v>962</v>
      </c>
      <c r="M11" s="74">
        <v>1806180</v>
      </c>
      <c r="N11" s="74">
        <v>1394</v>
      </c>
      <c r="O11" s="74">
        <v>1854790</v>
      </c>
      <c r="P11" s="74">
        <v>1602</v>
      </c>
      <c r="Q11" s="75">
        <f t="shared" si="4"/>
        <v>4686790</v>
      </c>
      <c r="R11" s="75">
        <f t="shared" si="4"/>
        <v>4140</v>
      </c>
      <c r="S11" s="76" t="e">
        <f t="shared" si="0"/>
        <v>#VALUE!</v>
      </c>
      <c r="T11" s="76">
        <f t="shared" si="1"/>
        <v>1132.074879227053</v>
      </c>
      <c r="U11" s="77">
        <v>5673500</v>
      </c>
      <c r="V11" s="78">
        <f t="shared" si="2"/>
        <v>-0.17391557239799066</v>
      </c>
      <c r="W11" s="48">
        <v>248385000</v>
      </c>
      <c r="X11" s="48">
        <v>193610</v>
      </c>
      <c r="Y11" s="50">
        <f t="shared" si="3"/>
        <v>1282.9141056763597</v>
      </c>
    </row>
    <row r="12" spans="1:25" ht="30" customHeight="1">
      <c r="A12" s="40">
        <v>9</v>
      </c>
      <c r="B12" s="41"/>
      <c r="C12" s="70" t="s">
        <v>34</v>
      </c>
      <c r="D12" s="71">
        <v>40142</v>
      </c>
      <c r="E12" s="72" t="s">
        <v>27</v>
      </c>
      <c r="F12" s="73">
        <v>17</v>
      </c>
      <c r="G12" s="73" t="s">
        <v>23</v>
      </c>
      <c r="H12" s="73">
        <v>2</v>
      </c>
      <c r="I12" s="84">
        <v>430580</v>
      </c>
      <c r="J12" s="84">
        <v>336</v>
      </c>
      <c r="K12" s="84">
        <v>721480</v>
      </c>
      <c r="L12" s="84">
        <v>565</v>
      </c>
      <c r="M12" s="84">
        <v>1257190</v>
      </c>
      <c r="N12" s="84">
        <v>985</v>
      </c>
      <c r="O12" s="84">
        <v>832735</v>
      </c>
      <c r="P12" s="84">
        <v>647</v>
      </c>
      <c r="Q12" s="75">
        <f t="shared" si="4"/>
        <v>3241985</v>
      </c>
      <c r="R12" s="75">
        <f t="shared" si="4"/>
        <v>2533</v>
      </c>
      <c r="S12" s="76" t="e">
        <f t="shared" si="0"/>
        <v>#VALUE!</v>
      </c>
      <c r="T12" s="76">
        <f t="shared" si="1"/>
        <v>1279.8993288590605</v>
      </c>
      <c r="U12" s="77">
        <v>7896805</v>
      </c>
      <c r="V12" s="78">
        <f t="shared" si="2"/>
        <v>-0.5894561154796149</v>
      </c>
      <c r="W12" s="51">
        <v>13657765</v>
      </c>
      <c r="X12" s="51">
        <v>11136</v>
      </c>
      <c r="Y12" s="50">
        <f t="shared" si="3"/>
        <v>1226.4515984195402</v>
      </c>
    </row>
    <row r="13" spans="1:25" ht="30" customHeight="1">
      <c r="A13" s="40">
        <v>10</v>
      </c>
      <c r="B13" s="41"/>
      <c r="C13" s="70" t="s">
        <v>35</v>
      </c>
      <c r="D13" s="71">
        <v>40150</v>
      </c>
      <c r="E13" s="72" t="s">
        <v>36</v>
      </c>
      <c r="F13" s="73">
        <v>5</v>
      </c>
      <c r="G13" s="73" t="s">
        <v>23</v>
      </c>
      <c r="H13" s="73">
        <v>1</v>
      </c>
      <c r="I13" s="89">
        <v>465540</v>
      </c>
      <c r="J13" s="89">
        <v>395</v>
      </c>
      <c r="K13" s="89">
        <v>676155</v>
      </c>
      <c r="L13" s="89">
        <v>557</v>
      </c>
      <c r="M13" s="89">
        <v>1130880</v>
      </c>
      <c r="N13" s="89">
        <v>932</v>
      </c>
      <c r="O13" s="89">
        <v>770765</v>
      </c>
      <c r="P13" s="89">
        <v>668</v>
      </c>
      <c r="Q13" s="75">
        <f t="shared" si="4"/>
        <v>3043340</v>
      </c>
      <c r="R13" s="75">
        <f t="shared" si="4"/>
        <v>2552</v>
      </c>
      <c r="S13" s="76" t="e">
        <f t="shared" si="0"/>
        <v>#VALUE!</v>
      </c>
      <c r="T13" s="76">
        <f t="shared" si="1"/>
        <v>1192.5313479623824</v>
      </c>
      <c r="U13" s="77">
        <v>0</v>
      </c>
      <c r="V13" s="78">
        <f t="shared" si="2"/>
      </c>
      <c r="W13" s="48">
        <v>3055340</v>
      </c>
      <c r="X13" s="48">
        <v>2576</v>
      </c>
      <c r="Y13" s="50">
        <f t="shared" si="3"/>
        <v>1186.079192546584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5" thickBot="1">
      <c r="A15" s="22"/>
      <c r="B15" s="62" t="s">
        <v>17</v>
      </c>
      <c r="C15" s="63"/>
      <c r="D15" s="63"/>
      <c r="E15" s="64"/>
      <c r="F15" s="23"/>
      <c r="G15" s="23">
        <f>SUM(G4:G14)</f>
        <v>25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104014275</v>
      </c>
      <c r="R15" s="27">
        <f>SUM(R4:R14)</f>
        <v>88079</v>
      </c>
      <c r="S15" s="28">
        <f>R15/G15</f>
        <v>3523.16</v>
      </c>
      <c r="T15" s="49">
        <f>Q15/R15</f>
        <v>1180.9202534088715</v>
      </c>
      <c r="U15" s="39">
        <v>139730990</v>
      </c>
      <c r="V15" s="38">
        <f>IF(U15&lt;&gt;0,-(U15-Q15)/U15,"")</f>
        <v>-0.25561054852613585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9" t="s">
        <v>19</v>
      </c>
      <c r="V16" s="59"/>
      <c r="W16" s="59"/>
      <c r="X16" s="59"/>
      <c r="Y16" s="59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0"/>
      <c r="V17" s="60"/>
      <c r="W17" s="60"/>
      <c r="X17" s="60"/>
      <c r="Y17" s="60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0"/>
      <c r="V18" s="60"/>
      <c r="W18" s="60"/>
      <c r="X18" s="60"/>
      <c r="Y18" s="60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2009-12-07T13:41:50Z</dcterms:modified>
  <cp:category/>
  <cp:version/>
  <cp:contentType/>
  <cp:contentStatus/>
</cp:coreProperties>
</file>