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7020" windowWidth="25540" windowHeight="7120" activeTab="0"/>
  </bookViews>
  <sheets>
    <sheet name="Kovo 14 - 16 d.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<sst xmlns="http://schemas.openxmlformats.org/spreadsheetml/2006/main" count="64" uniqueCount="54">
  <si>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Bendros
pajamos
(Lt)</t>
  </si>
  <si>
    <t>ACME Film /
Sony</t>
  </si>
  <si>
    <t>Meedfilms</t>
  </si>
  <si>
    <t>Bendras
žiūrovų
sk.</t>
  </si>
  <si>
    <t>Bendros
pajamos
(Eur)</t>
  </si>
  <si>
    <t>VISO (top10):</t>
  </si>
  <si>
    <t>Pompėja
(Pompeii)</t>
  </si>
  <si>
    <t>Aš tuoj grįšiu
(On My Way / Elle S’En Va)</t>
  </si>
  <si>
    <t>A-One Films</t>
  </si>
  <si>
    <t>Volstryto vilkas
(The Wolf Of Wall Street)</t>
  </si>
  <si>
    <t>Theatrical Film Distribution /
20th Century Fox</t>
  </si>
  <si>
    <t>Kovo
7 - 9 d.
pajamos
(Lt)</t>
  </si>
  <si>
    <t>Kovo
14 - 16 d.
pajamos
(Lt)</t>
  </si>
  <si>
    <t>Kovo
14 - 16 d.
žiūrovų 
sk.</t>
  </si>
  <si>
    <t>Kovo
14 - 16 d.
pajamos
(Eur)</t>
  </si>
  <si>
    <t xml:space="preserve">Kovo 14 - 16 d.  Lietuvos kino teatruose rodytų filmų top-30 </t>
  </si>
  <si>
    <t>Need For Speed. Ištroškę greičio
(Need For Speed)</t>
  </si>
  <si>
    <t>ACME Film</t>
  </si>
  <si>
    <t>Top Film</t>
  </si>
  <si>
    <t>Greičiau nei triušiai
(Bystreje, čem kroliki / Faster Than Rabbits)</t>
  </si>
  <si>
    <t>Garsų pasaulio įrašai</t>
  </si>
  <si>
    <t>Kino kultas</t>
  </si>
  <si>
    <t>Viešbutis "Grand Budapest"
(Grand Budapest Hotel)</t>
  </si>
  <si>
    <t>Redirected / Už Lietuvą!
(Redirected)</t>
  </si>
  <si>
    <t>N</t>
  </si>
  <si>
    <t>VISO (top20):</t>
  </si>
  <si>
    <t>Didžioji skruzdėlyčių karalystė
(Minuscule, Valley of the Lost Ants)</t>
  </si>
  <si>
    <t>300: Imperijos gimimas
(300: Rise of an Empire)</t>
  </si>
  <si>
    <t>Išlikęs gyvas
(Lone Survivor)</t>
  </si>
  <si>
    <t>Didis grožis
(La Grande belezza / The Great Beauty)</t>
  </si>
  <si>
    <t>Prior Entertainment</t>
  </si>
  <si>
    <t>Non-stop</t>
  </si>
  <si>
    <t>Nesamasis laikas
(Non Present Time)</t>
  </si>
  <si>
    <t>Brangenybių medžiotojai
(Monuments Men)</t>
  </si>
  <si>
    <t xml:space="preserve">Platintojas </t>
  </si>
  <si>
    <t>Filmas</t>
  </si>
  <si>
    <t>Premjeros
data</t>
  </si>
  <si>
    <t>Pakitimas</t>
  </si>
  <si>
    <t>ACME Film</t>
  </si>
  <si>
    <t>ACME Film</t>
  </si>
  <si>
    <t>Seansų
sk.</t>
  </si>
  <si>
    <t>\</t>
  </si>
  <si>
    <t>Šeimos albumas: rugpjūtis
(August: Osage County)</t>
  </si>
  <si>
    <t>Narsusis riteris Justinas
(Justin and the Knights of Valour)</t>
  </si>
  <si>
    <t>Lego filmas
(Lego Movie)</t>
  </si>
  <si>
    <t>12 vergovės metų
(12 Years a Slave)</t>
  </si>
  <si>
    <t>Valentinas už 2rų
(Valentinas Behind the Doors)</t>
  </si>
  <si>
    <t>ACME Film /
Warner Bros.</t>
  </si>
  <si>
    <t>Žiūrovų lanko-mumo vidurkis</t>
  </si>
  <si>
    <t>Kopijų 
sk.</t>
  </si>
  <si>
    <t>Rodymo 
savaitė</t>
  </si>
  <si>
    <t>Ponas Žirnis ir Šermanas
(Mr. Peabody &amp; Sherman)</t>
  </si>
  <si>
    <t>-</t>
  </si>
  <si>
    <t>\</t>
  </si>
</sst>
</file>

<file path=xl/styles.xml><?xml version="1.0" encoding="utf-8"?>
<styleSheet xmlns="http://schemas.openxmlformats.org/spreadsheetml/2006/main">
  <numFmts count="57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#,##0.00&quot;LTL&quot;;\-#,##0.00&quot;LTL&quot;"/>
    <numFmt numFmtId="165" formatCode="_-* #,##0&quot;LTL&quot;_-;\-* #,##0&quot;LTL&quot;_-;_-* &quot;-&quot;&quot;LTL&quot;_-;_-@_-"/>
    <numFmt numFmtId="166" formatCode="_-* #,##0_L_T_L_-;\-* #,##0_L_T_L_-;_-* &quot;-&quot;_L_T_L_-;_-@_-"/>
    <numFmt numFmtId="167" formatCode="_-* #,##0.00&quot;LTL&quot;_-;\-* #,##0.00&quot;LTL&quot;_-;_-* &quot;-&quot;??&quot;LTL&quot;_-;_-@_-"/>
    <numFmt numFmtId="168" formatCode="_-* #,##0.00_L_T_L_-;\-* #,##0.00_L_T_L_-;_-* &quot;-&quot;??_L_T_L_-;_-@_-"/>
    <numFmt numFmtId="169" formatCode="#,##0&quot;Lt&quot;;\-#,##0&quot;Lt&quot;"/>
    <numFmt numFmtId="170" formatCode="#,##0&quot;Lt&quot;;[Red]\-#,##0&quot;Lt&quot;"/>
    <numFmt numFmtId="171" formatCode="#,##0.00&quot;Lt&quot;;\-#,##0.00&quot;Lt&quot;"/>
    <numFmt numFmtId="172" formatCode="#,##0.00&quot;Lt&quot;;[Red]\-#,##0.00&quot;Lt&quot;"/>
    <numFmt numFmtId="173" formatCode="_-* #,##0&quot;Lt&quot;_-;\-* #,##0&quot;Lt&quot;_-;_-* &quot;-&quot;&quot;Lt&quot;_-;_-@_-"/>
    <numFmt numFmtId="174" formatCode="_-* #,##0_L_t_-;\-* #,##0_L_t_-;_-* &quot;-&quot;_L_t_-;_-@_-"/>
    <numFmt numFmtId="175" formatCode="_-* #,##0.00&quot;Lt&quot;_-;\-* #,##0.00&quot;Lt&quot;_-;_-* &quot;-&quot;??&quot;Lt&quot;_-;_-@_-"/>
    <numFmt numFmtId="176" formatCode="_-* #,##0.00_L_t_-;\-* #,##0.00_L_t_-;_-* &quot;-&quot;??_L_t_-;_-@_-"/>
    <numFmt numFmtId="177" formatCode="#,##0&quot;р.&quot;;\-#,##0&quot;р.&quot;"/>
    <numFmt numFmtId="178" formatCode="#,##0&quot;р.&quot;;[Red]\-#,##0&quot;р.&quot;"/>
    <numFmt numFmtId="179" formatCode="#,##0.00&quot;р.&quot;;\-#,##0.00&quot;р.&quot;"/>
    <numFmt numFmtId="180" formatCode="#,##0.00&quot;р.&quot;;[Red]\-#,##0.00&quot;р.&quot;"/>
    <numFmt numFmtId="181" formatCode="_-* #,##0&quot;р.&quot;_-;\-* #,##0&quot;р.&quot;_-;_-* &quot;-&quot;&quot;р.&quot;_-;_-@_-"/>
    <numFmt numFmtId="182" formatCode="_-* #,##0_р_._-;\-* #,##0_р_._-;_-* &quot;-&quot;_р_._-;_-@_-"/>
    <numFmt numFmtId="183" formatCode="_-* #,##0.00&quot;р.&quot;_-;\-* #,##0.00&quot;р.&quot;_-;_-* &quot;-&quot;??&quot;р.&quot;_-;_-@_-"/>
    <numFmt numFmtId="184" formatCode="_-* #,##0.00_р_._-;\-* #,##0.00_р_._-;_-* &quot;-&quot;??_р_._-;_-@_-"/>
    <numFmt numFmtId="185" formatCode="#,##0\ &quot;Lt&quot;;\-#,##0\ &quot;Lt&quot;"/>
    <numFmt numFmtId="186" formatCode="#,##0\ &quot;Lt&quot;;[Red]\-#,##0\ &quot;Lt&quot;"/>
    <numFmt numFmtId="187" formatCode="#,##0.00\ &quot;Lt&quot;;\-#,##0.00\ &quot;Lt&quot;"/>
    <numFmt numFmtId="188" formatCode="#,##0.00\ &quot;Lt&quot;;[Red]\-#,##0.00\ &quot;Lt&quot;"/>
    <numFmt numFmtId="189" formatCode="_-* #,##0\ &quot;Lt&quot;_-;\-* #,##0\ &quot;Lt&quot;_-;_-* &quot;-&quot;\ &quot;Lt&quot;_-;_-@_-"/>
    <numFmt numFmtId="190" formatCode="_-* #,##0\ _L_t_-;\-* #,##0\ _L_t_-;_-* &quot;-&quot;\ _L_t_-;_-@_-"/>
    <numFmt numFmtId="191" formatCode="_-* #,##0.00\ &quot;Lt&quot;_-;\-* #,##0.00\ &quot;Lt&quot;_-;_-* &quot;-&quot;??\ &quot;Lt&quot;_-;_-@_-"/>
    <numFmt numFmtId="192" formatCode="_-* #,##0.00\ _L_t_-;\-* #,##0.00\ _L_t_-;_-* &quot;-&quot;??\ _L_t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yyyy\.mm\.dd"/>
    <numFmt numFmtId="202" formatCode="[$-409]dddd\,\ mmmm\ dd\,\ yyyy"/>
    <numFmt numFmtId="203" formatCode="yyyy\.mm\.dd;@"/>
    <numFmt numFmtId="204" formatCode="yyyy/mm/dd;@"/>
    <numFmt numFmtId="205" formatCode="mmm/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yyyy/mm/dd"/>
    <numFmt numFmtId="211" formatCode="#,##0\ &quot;Lt&quot;"/>
    <numFmt numFmtId="212" formatCode="#,##0.00\ &quot;Lt&quot;"/>
  </numFmts>
  <fonts count="28">
    <font>
      <sz val="10"/>
      <name val="Arial"/>
      <family val="2"/>
    </font>
    <font>
      <b/>
      <sz val="16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color indexed="8"/>
      <name val="Verdana"/>
      <family val="0"/>
    </font>
    <font>
      <b/>
      <i/>
      <sz val="10"/>
      <name val="Verdana"/>
      <family val="0"/>
    </font>
    <font>
      <b/>
      <sz val="10"/>
      <color indexed="8"/>
      <name val="Verdana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2"/>
    </font>
    <font>
      <sz val="8"/>
      <name val="Verdana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justify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" fontId="7" fillId="17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3" fontId="3" fillId="18" borderId="10" xfId="0" applyNumberFormat="1" applyFont="1" applyFill="1" applyBorder="1" applyAlignment="1">
      <alignment/>
    </xf>
    <xf numFmtId="0" fontId="3" fillId="18" borderId="10" xfId="0" applyFont="1" applyFill="1" applyBorder="1" applyAlignment="1">
      <alignment/>
    </xf>
    <xf numFmtId="1" fontId="3" fillId="18" borderId="10" xfId="0" applyNumberFormat="1" applyFont="1" applyFill="1" applyBorder="1" applyAlignment="1">
      <alignment/>
    </xf>
    <xf numFmtId="203" fontId="3" fillId="18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203" fontId="7" fillId="0" borderId="10" xfId="0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 applyProtection="1">
      <alignment horizontal="center" vertical="center" wrapText="1"/>
      <protection/>
    </xf>
    <xf numFmtId="10" fontId="7" fillId="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0" fontId="9" fillId="2" borderId="10" xfId="0" applyNumberFormat="1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18" borderId="15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203" fontId="7" fillId="0" borderId="17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421875" style="6" customWidth="1"/>
    <col min="2" max="2" width="4.140625" style="6" customWidth="1"/>
    <col min="3" max="3" width="39.28125" style="6" bestFit="1" customWidth="1"/>
    <col min="4" max="5" width="10.7109375" style="6" bestFit="1" customWidth="1"/>
    <col min="6" max="6" width="9.7109375" style="6" bestFit="1" customWidth="1"/>
    <col min="7" max="7" width="10.8515625" style="6" bestFit="1" customWidth="1"/>
    <col min="8" max="8" width="10.7109375" style="6" customWidth="1"/>
    <col min="9" max="9" width="8.28125" style="6" customWidth="1"/>
    <col min="10" max="10" width="8.8515625" style="6" customWidth="1"/>
    <col min="11" max="11" width="7.7109375" style="6" bestFit="1" customWidth="1"/>
    <col min="12" max="12" width="9.140625" style="6" customWidth="1"/>
    <col min="13" max="13" width="10.28125" style="6" bestFit="1" customWidth="1"/>
    <col min="14" max="14" width="9.28125" style="6" bestFit="1" customWidth="1"/>
    <col min="15" max="15" width="10.28125" style="6" bestFit="1" customWidth="1"/>
    <col min="16" max="16" width="13.421875" style="6" customWidth="1"/>
    <col min="17" max="17" width="25.7109375" style="6" bestFit="1" customWidth="1"/>
    <col min="18" max="16384" width="8.7109375" style="6" customWidth="1"/>
  </cols>
  <sheetData>
    <row r="1" spans="1:10" ht="19.5">
      <c r="A1" s="1" t="s">
        <v>15</v>
      </c>
      <c r="B1" s="2"/>
      <c r="C1" s="2"/>
      <c r="D1" s="3"/>
      <c r="E1" s="3"/>
      <c r="F1" s="3"/>
      <c r="G1" s="2"/>
      <c r="H1" s="4"/>
      <c r="I1" s="5"/>
      <c r="J1" s="4"/>
    </row>
    <row r="2" ht="13.5" thickBot="1"/>
    <row r="3" spans="1:17" ht="57" customHeight="1">
      <c r="A3" s="28"/>
      <c r="B3" s="29"/>
      <c r="C3" s="30" t="s">
        <v>35</v>
      </c>
      <c r="D3" s="30" t="s">
        <v>12</v>
      </c>
      <c r="E3" s="30" t="s">
        <v>14</v>
      </c>
      <c r="F3" s="30" t="s">
        <v>11</v>
      </c>
      <c r="G3" s="30" t="s">
        <v>37</v>
      </c>
      <c r="H3" s="30" t="s">
        <v>13</v>
      </c>
      <c r="I3" s="30" t="s">
        <v>40</v>
      </c>
      <c r="J3" s="30" t="s">
        <v>48</v>
      </c>
      <c r="K3" s="30" t="s">
        <v>49</v>
      </c>
      <c r="L3" s="30" t="s">
        <v>50</v>
      </c>
      <c r="M3" s="30" t="s">
        <v>0</v>
      </c>
      <c r="N3" s="30" t="s">
        <v>3</v>
      </c>
      <c r="O3" s="30" t="s">
        <v>4</v>
      </c>
      <c r="P3" s="30" t="s">
        <v>36</v>
      </c>
      <c r="Q3" s="31" t="s">
        <v>34</v>
      </c>
    </row>
    <row r="4" spans="1:17" ht="27.75" customHeight="1">
      <c r="A4" s="32">
        <v>1</v>
      </c>
      <c r="B4" s="35">
        <v>1</v>
      </c>
      <c r="C4" s="21" t="s">
        <v>51</v>
      </c>
      <c r="D4" s="22">
        <v>159736.91</v>
      </c>
      <c r="E4" s="36">
        <f aca="true" t="shared" si="0" ref="E4:E13">D4/3.452</f>
        <v>46273.72827346466</v>
      </c>
      <c r="F4" s="22">
        <v>195247.68</v>
      </c>
      <c r="G4" s="23">
        <f>(D4-F4)/F4</f>
        <v>-0.1818755029509185</v>
      </c>
      <c r="H4" s="22">
        <v>10623</v>
      </c>
      <c r="I4" s="18">
        <v>177</v>
      </c>
      <c r="J4" s="8">
        <f aca="true" t="shared" si="1" ref="J4:J13">H4/I4</f>
        <v>60.016949152542374</v>
      </c>
      <c r="K4" s="18">
        <v>20</v>
      </c>
      <c r="L4" s="36">
        <v>3</v>
      </c>
      <c r="M4" s="22">
        <v>570038.26</v>
      </c>
      <c r="N4" s="22">
        <v>38572</v>
      </c>
      <c r="O4" s="36">
        <f aca="true" t="shared" si="2" ref="O4:O13">M4/3.452</f>
        <v>165132.75202780997</v>
      </c>
      <c r="P4" s="37">
        <v>41705</v>
      </c>
      <c r="Q4" s="38" t="s">
        <v>10</v>
      </c>
    </row>
    <row r="5" spans="1:17" ht="27.75" customHeight="1">
      <c r="A5" s="32">
        <f>A4+1</f>
        <v>2</v>
      </c>
      <c r="B5" s="35" t="s">
        <v>24</v>
      </c>
      <c r="C5" s="21" t="s">
        <v>16</v>
      </c>
      <c r="D5" s="22">
        <v>110834.2</v>
      </c>
      <c r="E5" s="36">
        <f t="shared" si="0"/>
        <v>32107.242178447275</v>
      </c>
      <c r="F5" s="22" t="s">
        <v>52</v>
      </c>
      <c r="G5" s="23" t="s">
        <v>52</v>
      </c>
      <c r="H5" s="22">
        <v>6569</v>
      </c>
      <c r="I5" s="18">
        <v>103</v>
      </c>
      <c r="J5" s="8">
        <f t="shared" si="1"/>
        <v>63.77669902912621</v>
      </c>
      <c r="K5" s="18">
        <v>10</v>
      </c>
      <c r="L5" s="36">
        <v>1</v>
      </c>
      <c r="M5" s="22">
        <v>115078.2</v>
      </c>
      <c r="N5" s="22">
        <v>6849</v>
      </c>
      <c r="O5" s="36">
        <f t="shared" si="2"/>
        <v>33336.67439165701</v>
      </c>
      <c r="P5" s="37">
        <v>41712</v>
      </c>
      <c r="Q5" s="38" t="s">
        <v>17</v>
      </c>
    </row>
    <row r="6" spans="1:17" ht="27.75" customHeight="1">
      <c r="A6" s="32">
        <f aca="true" t="shared" si="3" ref="A6:A13">A5+1</f>
        <v>3</v>
      </c>
      <c r="B6" s="35">
        <v>2</v>
      </c>
      <c r="C6" s="21" t="s">
        <v>27</v>
      </c>
      <c r="D6" s="22">
        <v>103345</v>
      </c>
      <c r="E6" s="36">
        <f t="shared" si="0"/>
        <v>29937.717265353418</v>
      </c>
      <c r="F6" s="22">
        <v>173913.8</v>
      </c>
      <c r="G6" s="23">
        <f aca="true" t="shared" si="4" ref="G6:G14">(D6-F6)/F6</f>
        <v>-0.40576883490556814</v>
      </c>
      <c r="H6" s="22">
        <v>5196</v>
      </c>
      <c r="I6" s="18">
        <v>115</v>
      </c>
      <c r="J6" s="8">
        <f t="shared" si="1"/>
        <v>45.18260869565217</v>
      </c>
      <c r="K6" s="18">
        <v>10</v>
      </c>
      <c r="L6" s="36">
        <v>2</v>
      </c>
      <c r="M6" s="22">
        <v>407849.5</v>
      </c>
      <c r="N6" s="22">
        <v>21242</v>
      </c>
      <c r="O6" s="36">
        <f t="shared" si="2"/>
        <v>118148.75434530707</v>
      </c>
      <c r="P6" s="37">
        <v>41705</v>
      </c>
      <c r="Q6" s="38" t="s">
        <v>47</v>
      </c>
    </row>
    <row r="7" spans="1:17" ht="27.75" customHeight="1">
      <c r="A7" s="32">
        <f t="shared" si="3"/>
        <v>4</v>
      </c>
      <c r="B7" s="35" t="s">
        <v>24</v>
      </c>
      <c r="C7" s="21" t="s">
        <v>22</v>
      </c>
      <c r="D7" s="22">
        <v>96229.5</v>
      </c>
      <c r="E7" s="36">
        <f t="shared" si="0"/>
        <v>27876.448435689457</v>
      </c>
      <c r="F7" s="22">
        <v>10294</v>
      </c>
      <c r="G7" s="23">
        <f t="shared" si="4"/>
        <v>8.348115407033223</v>
      </c>
      <c r="H7" s="22">
        <v>5666</v>
      </c>
      <c r="I7" s="18">
        <v>101</v>
      </c>
      <c r="J7" s="8">
        <f t="shared" si="1"/>
        <v>56.0990099009901</v>
      </c>
      <c r="K7" s="18">
        <v>10</v>
      </c>
      <c r="L7" s="36">
        <v>1</v>
      </c>
      <c r="M7" s="22">
        <v>107259.5</v>
      </c>
      <c r="N7" s="22">
        <v>6370</v>
      </c>
      <c r="O7" s="36">
        <f t="shared" si="2"/>
        <v>31071.69756662804</v>
      </c>
      <c r="P7" s="37">
        <v>41712</v>
      </c>
      <c r="Q7" s="38" t="s">
        <v>10</v>
      </c>
    </row>
    <row r="8" spans="1:17" ht="27.75" customHeight="1">
      <c r="A8" s="32">
        <f t="shared" si="3"/>
        <v>5</v>
      </c>
      <c r="B8" s="35">
        <v>7</v>
      </c>
      <c r="C8" s="21" t="s">
        <v>23</v>
      </c>
      <c r="D8" s="22">
        <v>22258.5</v>
      </c>
      <c r="E8" s="36">
        <f t="shared" si="0"/>
        <v>6448.0011587485515</v>
      </c>
      <c r="F8" s="22">
        <v>28304.1</v>
      </c>
      <c r="G8" s="23">
        <f t="shared" si="4"/>
        <v>-0.21359449691034157</v>
      </c>
      <c r="H8" s="22">
        <v>1242</v>
      </c>
      <c r="I8" s="18">
        <v>33</v>
      </c>
      <c r="J8" s="8">
        <f t="shared" si="1"/>
        <v>37.63636363636363</v>
      </c>
      <c r="K8" s="18">
        <v>8</v>
      </c>
      <c r="L8" s="36">
        <v>10</v>
      </c>
      <c r="M8" s="22">
        <v>4537189.959999999</v>
      </c>
      <c r="N8" s="22">
        <v>286207</v>
      </c>
      <c r="O8" s="36">
        <f t="shared" si="2"/>
        <v>1314365.5735805328</v>
      </c>
      <c r="P8" s="37">
        <v>41649</v>
      </c>
      <c r="Q8" s="38" t="s">
        <v>21</v>
      </c>
    </row>
    <row r="9" spans="1:17" ht="27.75" customHeight="1">
      <c r="A9" s="32">
        <f t="shared" si="3"/>
        <v>6</v>
      </c>
      <c r="B9" s="35">
        <v>3</v>
      </c>
      <c r="C9" s="21" t="s">
        <v>9</v>
      </c>
      <c r="D9" s="22">
        <v>20333</v>
      </c>
      <c r="E9" s="36">
        <f t="shared" si="0"/>
        <v>5890.208574739282</v>
      </c>
      <c r="F9" s="22">
        <v>33873</v>
      </c>
      <c r="G9" s="23">
        <f t="shared" si="4"/>
        <v>-0.39972839724854603</v>
      </c>
      <c r="H9" s="22">
        <v>1144</v>
      </c>
      <c r="I9" s="18">
        <v>33</v>
      </c>
      <c r="J9" s="8">
        <f t="shared" si="1"/>
        <v>34.666666666666664</v>
      </c>
      <c r="K9" s="18">
        <v>7</v>
      </c>
      <c r="L9" s="36">
        <v>4</v>
      </c>
      <c r="M9" s="22">
        <v>376441</v>
      </c>
      <c r="N9" s="22">
        <v>24408</v>
      </c>
      <c r="O9" s="36">
        <f t="shared" si="2"/>
        <v>109050.11587485515</v>
      </c>
      <c r="P9" s="37">
        <v>41691</v>
      </c>
      <c r="Q9" s="38" t="s">
        <v>20</v>
      </c>
    </row>
    <row r="10" spans="1:17" ht="27.75" customHeight="1">
      <c r="A10" s="32">
        <f t="shared" si="3"/>
        <v>7</v>
      </c>
      <c r="B10" s="35">
        <v>4</v>
      </c>
      <c r="C10" s="21" t="s">
        <v>33</v>
      </c>
      <c r="D10" s="22">
        <v>18291.5</v>
      </c>
      <c r="E10" s="36">
        <f t="shared" si="0"/>
        <v>5298.812282734647</v>
      </c>
      <c r="F10" s="22">
        <v>30784</v>
      </c>
      <c r="G10" s="23">
        <f t="shared" si="4"/>
        <v>-0.4058114604989605</v>
      </c>
      <c r="H10" s="22">
        <v>1040</v>
      </c>
      <c r="I10" s="18">
        <v>45</v>
      </c>
      <c r="J10" s="8">
        <f t="shared" si="1"/>
        <v>23.11111111111111</v>
      </c>
      <c r="K10" s="18">
        <v>8</v>
      </c>
      <c r="L10" s="36">
        <v>3</v>
      </c>
      <c r="M10" s="22">
        <v>176818</v>
      </c>
      <c r="N10" s="22">
        <v>10887</v>
      </c>
      <c r="O10" s="36">
        <f t="shared" si="2"/>
        <v>51221.90034762456</v>
      </c>
      <c r="P10" s="37">
        <v>41698</v>
      </c>
      <c r="Q10" s="38" t="s">
        <v>10</v>
      </c>
    </row>
    <row r="11" spans="1:17" ht="27.75" customHeight="1">
      <c r="A11" s="32">
        <f t="shared" si="3"/>
        <v>8</v>
      </c>
      <c r="B11" s="35">
        <v>5</v>
      </c>
      <c r="C11" s="21" t="s">
        <v>6</v>
      </c>
      <c r="D11" s="22">
        <v>17234.5</v>
      </c>
      <c r="E11" s="36">
        <f t="shared" si="0"/>
        <v>4992.6129779837775</v>
      </c>
      <c r="F11" s="22">
        <v>29659.5</v>
      </c>
      <c r="G11" s="23">
        <f t="shared" si="4"/>
        <v>-0.4189214248385846</v>
      </c>
      <c r="H11" s="22">
        <v>878</v>
      </c>
      <c r="I11" s="18">
        <v>23</v>
      </c>
      <c r="J11" s="8">
        <f t="shared" si="1"/>
        <v>38.17391304347826</v>
      </c>
      <c r="K11" s="18">
        <v>8</v>
      </c>
      <c r="L11" s="36">
        <v>4</v>
      </c>
      <c r="M11" s="22">
        <v>358422.53</v>
      </c>
      <c r="N11" s="22">
        <v>20196</v>
      </c>
      <c r="O11" s="36">
        <f t="shared" si="2"/>
        <v>103830.39687137892</v>
      </c>
      <c r="P11" s="37">
        <v>41691</v>
      </c>
      <c r="Q11" s="38" t="s">
        <v>39</v>
      </c>
    </row>
    <row r="12" spans="1:17" ht="27.75" customHeight="1">
      <c r="A12" s="32">
        <f t="shared" si="3"/>
        <v>9</v>
      </c>
      <c r="B12" s="35">
        <v>10</v>
      </c>
      <c r="C12" s="21" t="s">
        <v>26</v>
      </c>
      <c r="D12" s="22">
        <v>16976.77</v>
      </c>
      <c r="E12" s="36">
        <f t="shared" si="0"/>
        <v>4917.95191193511</v>
      </c>
      <c r="F12" s="22">
        <v>13551.92</v>
      </c>
      <c r="G12" s="23">
        <f t="shared" si="4"/>
        <v>0.2527206477015803</v>
      </c>
      <c r="H12" s="22">
        <v>1252</v>
      </c>
      <c r="I12" s="18">
        <v>41</v>
      </c>
      <c r="J12" s="8">
        <f t="shared" si="1"/>
        <v>30.536585365853657</v>
      </c>
      <c r="K12" s="18">
        <v>10</v>
      </c>
      <c r="L12" s="36">
        <v>4</v>
      </c>
      <c r="M12" s="22">
        <v>293948.22</v>
      </c>
      <c r="N12" s="22">
        <v>20558</v>
      </c>
      <c r="O12" s="36">
        <f t="shared" si="2"/>
        <v>85153.01853997682</v>
      </c>
      <c r="P12" s="37">
        <v>41691</v>
      </c>
      <c r="Q12" s="38" t="s">
        <v>39</v>
      </c>
    </row>
    <row r="13" spans="1:17" ht="27.75" customHeight="1">
      <c r="A13" s="32">
        <f t="shared" si="3"/>
        <v>10</v>
      </c>
      <c r="B13" s="35">
        <v>6</v>
      </c>
      <c r="C13" s="21" t="s">
        <v>28</v>
      </c>
      <c r="D13" s="22">
        <v>13503</v>
      </c>
      <c r="E13" s="36">
        <f t="shared" si="0"/>
        <v>3911.6454229432215</v>
      </c>
      <c r="F13" s="22">
        <v>28556</v>
      </c>
      <c r="G13" s="23">
        <f t="shared" si="4"/>
        <v>-0.5271396554139235</v>
      </c>
      <c r="H13" s="22">
        <v>824</v>
      </c>
      <c r="I13" s="18">
        <v>45</v>
      </c>
      <c r="J13" s="8">
        <f t="shared" si="1"/>
        <v>18.31111111111111</v>
      </c>
      <c r="K13" s="18">
        <v>9</v>
      </c>
      <c r="L13" s="36">
        <v>2</v>
      </c>
      <c r="M13" s="22">
        <v>62709</v>
      </c>
      <c r="N13" s="22">
        <v>3943</v>
      </c>
      <c r="O13" s="36">
        <f t="shared" si="2"/>
        <v>18165.99073001159</v>
      </c>
      <c r="P13" s="37">
        <v>41705</v>
      </c>
      <c r="Q13" s="38" t="s">
        <v>20</v>
      </c>
    </row>
    <row r="14" spans="1:17" ht="12.75">
      <c r="A14" s="7"/>
      <c r="B14" s="7"/>
      <c r="C14" s="24" t="s">
        <v>5</v>
      </c>
      <c r="D14" s="10">
        <f>SUM(D4:D13)</f>
        <v>578742.88</v>
      </c>
      <c r="E14" s="10">
        <f>SUM(E4:E13)</f>
        <v>167654.36848203943</v>
      </c>
      <c r="F14" s="10">
        <v>570818.5</v>
      </c>
      <c r="G14" s="26">
        <f t="shared" si="4"/>
        <v>0.013882486289424754</v>
      </c>
      <c r="H14" s="10">
        <f>SUM(H4:H13)</f>
        <v>34434</v>
      </c>
      <c r="I14" s="25"/>
      <c r="J14" s="11"/>
      <c r="K14" s="12"/>
      <c r="L14" s="11"/>
      <c r="M14" s="9"/>
      <c r="N14" s="9"/>
      <c r="O14" s="19"/>
      <c r="P14" s="20"/>
      <c r="Q14" s="33"/>
    </row>
    <row r="15" spans="1:17" ht="12.75">
      <c r="A15" s="13"/>
      <c r="B15" s="13"/>
      <c r="C15" s="27"/>
      <c r="D15" s="14"/>
      <c r="E15" s="15"/>
      <c r="F15" s="14"/>
      <c r="G15" s="15"/>
      <c r="H15" s="14"/>
      <c r="I15" s="15"/>
      <c r="J15" s="16"/>
      <c r="K15" s="15"/>
      <c r="L15" s="16"/>
      <c r="M15" s="15"/>
      <c r="N15" s="15"/>
      <c r="O15" s="15"/>
      <c r="P15" s="17"/>
      <c r="Q15" s="34"/>
    </row>
    <row r="16" spans="1:17" ht="27.75" customHeight="1">
      <c r="A16" s="32">
        <f>A13+1</f>
        <v>11</v>
      </c>
      <c r="B16" s="35">
        <v>8</v>
      </c>
      <c r="C16" s="21" t="s">
        <v>46</v>
      </c>
      <c r="D16" s="22">
        <v>10048</v>
      </c>
      <c r="E16" s="36">
        <f aca="true" t="shared" si="5" ref="E16:E25">D16/3.452</f>
        <v>2910.776361529548</v>
      </c>
      <c r="F16" s="22">
        <v>19192</v>
      </c>
      <c r="G16" s="23">
        <f aca="true" t="shared" si="6" ref="G16:G26">(D16-F16)/F16</f>
        <v>-0.476448520216757</v>
      </c>
      <c r="H16" s="22">
        <v>621</v>
      </c>
      <c r="I16" s="18">
        <v>25</v>
      </c>
      <c r="J16" s="8">
        <f aca="true" t="shared" si="7" ref="J16:J25">H16/I16</f>
        <v>24.84</v>
      </c>
      <c r="K16" s="18">
        <v>6</v>
      </c>
      <c r="L16" s="36">
        <v>6</v>
      </c>
      <c r="M16" s="22">
        <v>1367074.79</v>
      </c>
      <c r="N16" s="22">
        <v>87316</v>
      </c>
      <c r="O16" s="36">
        <f aca="true" t="shared" si="8" ref="O16:O25">M16/3.452</f>
        <v>396023.98319814604</v>
      </c>
      <c r="P16" s="37">
        <v>41677</v>
      </c>
      <c r="Q16" s="38" t="s">
        <v>38</v>
      </c>
    </row>
    <row r="17" spans="1:17" ht="27.75" customHeight="1">
      <c r="A17" s="32">
        <f>A16+1</f>
        <v>12</v>
      </c>
      <c r="B17" s="35">
        <v>9</v>
      </c>
      <c r="C17" s="21" t="s">
        <v>31</v>
      </c>
      <c r="D17" s="22">
        <v>7297.5</v>
      </c>
      <c r="E17" s="36">
        <f t="shared" si="5"/>
        <v>2113.991888760139</v>
      </c>
      <c r="F17" s="22">
        <v>17736.5</v>
      </c>
      <c r="G17" s="23">
        <f t="shared" si="6"/>
        <v>-0.5885603134778564</v>
      </c>
      <c r="H17" s="22">
        <v>420</v>
      </c>
      <c r="I17" s="18">
        <v>12</v>
      </c>
      <c r="J17" s="8">
        <f t="shared" si="7"/>
        <v>35</v>
      </c>
      <c r="K17" s="18">
        <v>3</v>
      </c>
      <c r="L17" s="36">
        <v>3</v>
      </c>
      <c r="M17" s="22">
        <v>107417.7</v>
      </c>
      <c r="N17" s="22">
        <v>6638</v>
      </c>
      <c r="O17" s="36">
        <f t="shared" si="8"/>
        <v>31117.52607184241</v>
      </c>
      <c r="P17" s="37">
        <v>41698</v>
      </c>
      <c r="Q17" s="38" t="s">
        <v>39</v>
      </c>
    </row>
    <row r="18" spans="1:17" ht="27.75" customHeight="1">
      <c r="A18" s="32">
        <f aca="true" t="shared" si="9" ref="A18:A25">A17+1</f>
        <v>13</v>
      </c>
      <c r="B18" s="35">
        <v>13</v>
      </c>
      <c r="C18" s="21" t="s">
        <v>45</v>
      </c>
      <c r="D18" s="22">
        <v>2101</v>
      </c>
      <c r="E18" s="36">
        <f t="shared" si="5"/>
        <v>608.6326767091541</v>
      </c>
      <c r="F18" s="22">
        <v>7051</v>
      </c>
      <c r="G18" s="23">
        <f t="shared" si="6"/>
        <v>-0.7020280811232449</v>
      </c>
      <c r="H18" s="22">
        <v>144</v>
      </c>
      <c r="I18" s="18">
        <v>6</v>
      </c>
      <c r="J18" s="8">
        <f t="shared" si="7"/>
        <v>24</v>
      </c>
      <c r="K18" s="18">
        <v>3</v>
      </c>
      <c r="L18" s="36">
        <v>6</v>
      </c>
      <c r="M18" s="22">
        <v>191093.5</v>
      </c>
      <c r="N18" s="22">
        <v>12494</v>
      </c>
      <c r="O18" s="36">
        <f t="shared" si="8"/>
        <v>55357.329084588644</v>
      </c>
      <c r="P18" s="37">
        <v>41677</v>
      </c>
      <c r="Q18" s="38" t="s">
        <v>38</v>
      </c>
    </row>
    <row r="19" spans="1:17" ht="27.75" customHeight="1">
      <c r="A19" s="32">
        <f t="shared" si="9"/>
        <v>14</v>
      </c>
      <c r="B19" s="35">
        <v>12</v>
      </c>
      <c r="C19" s="21" t="s">
        <v>32</v>
      </c>
      <c r="D19" s="22">
        <v>1871</v>
      </c>
      <c r="E19" s="36">
        <f t="shared" si="5"/>
        <v>542.0046349942063</v>
      </c>
      <c r="F19" s="22">
        <v>9709</v>
      </c>
      <c r="G19" s="23">
        <f t="shared" si="6"/>
        <v>-0.807292203110516</v>
      </c>
      <c r="H19" s="22">
        <v>131</v>
      </c>
      <c r="I19" s="18">
        <v>13</v>
      </c>
      <c r="J19" s="8">
        <f t="shared" si="7"/>
        <v>10.076923076923077</v>
      </c>
      <c r="K19" s="18">
        <v>11</v>
      </c>
      <c r="L19" s="36">
        <v>3</v>
      </c>
      <c r="M19" s="22">
        <v>63978.5</v>
      </c>
      <c r="N19" s="22">
        <v>4541</v>
      </c>
      <c r="O19" s="36">
        <f t="shared" si="8"/>
        <v>18533.74855156431</v>
      </c>
      <c r="P19" s="37">
        <v>41698</v>
      </c>
      <c r="Q19" s="38" t="s">
        <v>2</v>
      </c>
    </row>
    <row r="20" spans="1:17" ht="27.75" customHeight="1">
      <c r="A20" s="32">
        <f t="shared" si="9"/>
        <v>15</v>
      </c>
      <c r="B20" s="35">
        <v>19</v>
      </c>
      <c r="C20" s="21" t="s">
        <v>29</v>
      </c>
      <c r="D20" s="22">
        <v>971</v>
      </c>
      <c r="E20" s="36">
        <f t="shared" si="5"/>
        <v>281.2862108922364</v>
      </c>
      <c r="F20" s="22">
        <v>743</v>
      </c>
      <c r="G20" s="23">
        <f t="shared" si="6"/>
        <v>0.30686406460296095</v>
      </c>
      <c r="H20" s="22">
        <v>71</v>
      </c>
      <c r="I20" s="18">
        <v>2</v>
      </c>
      <c r="J20" s="8">
        <f t="shared" si="7"/>
        <v>35.5</v>
      </c>
      <c r="K20" s="18">
        <v>1</v>
      </c>
      <c r="L20" s="36">
        <v>23</v>
      </c>
      <c r="M20" s="22">
        <v>205705</v>
      </c>
      <c r="N20" s="22">
        <v>14085</v>
      </c>
      <c r="O20" s="36">
        <f t="shared" si="8"/>
        <v>59590.092699884124</v>
      </c>
      <c r="P20" s="37">
        <v>41551</v>
      </c>
      <c r="Q20" s="38" t="s">
        <v>30</v>
      </c>
    </row>
    <row r="21" spans="1:17" ht="27.75" customHeight="1">
      <c r="A21" s="32">
        <f t="shared" si="9"/>
        <v>16</v>
      </c>
      <c r="B21" s="35">
        <v>14</v>
      </c>
      <c r="C21" s="21" t="s">
        <v>44</v>
      </c>
      <c r="D21" s="22">
        <v>869</v>
      </c>
      <c r="E21" s="36">
        <f t="shared" si="5"/>
        <v>251.73812282734647</v>
      </c>
      <c r="F21" s="22">
        <v>6883.95</v>
      </c>
      <c r="G21" s="23">
        <f t="shared" si="6"/>
        <v>-0.8737643358827417</v>
      </c>
      <c r="H21" s="22">
        <v>61</v>
      </c>
      <c r="I21" s="18">
        <v>2</v>
      </c>
      <c r="J21" s="8">
        <f t="shared" si="7"/>
        <v>30.5</v>
      </c>
      <c r="K21" s="18">
        <v>1</v>
      </c>
      <c r="L21" s="36">
        <v>6</v>
      </c>
      <c r="M21" s="22">
        <v>292852.29</v>
      </c>
      <c r="N21" s="22">
        <v>22216</v>
      </c>
      <c r="O21" s="36">
        <f t="shared" si="8"/>
        <v>84835.54171494785</v>
      </c>
      <c r="P21" s="37">
        <v>41677</v>
      </c>
      <c r="Q21" s="38" t="s">
        <v>47</v>
      </c>
    </row>
    <row r="22" spans="1:17" ht="27.75" customHeight="1">
      <c r="A22" s="32">
        <f t="shared" si="9"/>
        <v>17</v>
      </c>
      <c r="B22" s="35">
        <v>23</v>
      </c>
      <c r="C22" s="21" t="s">
        <v>42</v>
      </c>
      <c r="D22" s="22">
        <v>709</v>
      </c>
      <c r="E22" s="36">
        <f t="shared" si="5"/>
        <v>205.38818076477403</v>
      </c>
      <c r="F22" s="22">
        <v>238</v>
      </c>
      <c r="G22" s="23">
        <f t="shared" si="6"/>
        <v>1.9789915966386555</v>
      </c>
      <c r="H22" s="22">
        <v>53</v>
      </c>
      <c r="I22" s="18">
        <v>3</v>
      </c>
      <c r="J22" s="8">
        <f t="shared" si="7"/>
        <v>17.666666666666668</v>
      </c>
      <c r="K22" s="18">
        <v>2</v>
      </c>
      <c r="L22" s="36">
        <v>8</v>
      </c>
      <c r="M22" s="22">
        <v>81186.5</v>
      </c>
      <c r="N22" s="22">
        <v>5615</v>
      </c>
      <c r="O22" s="36">
        <f t="shared" si="8"/>
        <v>23518.684820393973</v>
      </c>
      <c r="P22" s="37">
        <v>41663</v>
      </c>
      <c r="Q22" s="38" t="s">
        <v>1</v>
      </c>
    </row>
    <row r="23" spans="1:17" ht="27.75" customHeight="1">
      <c r="A23" s="32">
        <f t="shared" si="9"/>
        <v>18</v>
      </c>
      <c r="B23" s="35">
        <v>22</v>
      </c>
      <c r="C23" s="21" t="s">
        <v>7</v>
      </c>
      <c r="D23" s="22">
        <v>475</v>
      </c>
      <c r="E23" s="36">
        <f t="shared" si="5"/>
        <v>137.60139049826188</v>
      </c>
      <c r="F23" s="22">
        <v>256</v>
      </c>
      <c r="G23" s="23">
        <f t="shared" si="6"/>
        <v>0.85546875</v>
      </c>
      <c r="H23" s="22">
        <v>35</v>
      </c>
      <c r="I23" s="18">
        <v>3</v>
      </c>
      <c r="J23" s="8">
        <f t="shared" si="7"/>
        <v>11.666666666666666</v>
      </c>
      <c r="K23" s="18">
        <v>1</v>
      </c>
      <c r="L23" s="36">
        <v>12</v>
      </c>
      <c r="M23" s="22">
        <v>22329</v>
      </c>
      <c r="N23" s="22">
        <v>2006</v>
      </c>
      <c r="O23" s="36">
        <f t="shared" si="8"/>
        <v>6468.424101969873</v>
      </c>
      <c r="P23" s="37">
        <v>41628</v>
      </c>
      <c r="Q23" s="38" t="s">
        <v>8</v>
      </c>
    </row>
    <row r="24" spans="1:17" ht="27.75" customHeight="1">
      <c r="A24" s="32">
        <f t="shared" si="9"/>
        <v>19</v>
      </c>
      <c r="B24" s="35">
        <v>15</v>
      </c>
      <c r="C24" s="21" t="s">
        <v>19</v>
      </c>
      <c r="D24" s="22">
        <v>270</v>
      </c>
      <c r="E24" s="36">
        <f t="shared" si="5"/>
        <v>78.21552723059096</v>
      </c>
      <c r="F24" s="22">
        <v>2641.5</v>
      </c>
      <c r="G24" s="23">
        <f t="shared" si="6"/>
        <v>-0.8977853492333902</v>
      </c>
      <c r="H24" s="22">
        <v>14</v>
      </c>
      <c r="I24" s="18">
        <v>3</v>
      </c>
      <c r="J24" s="8">
        <f t="shared" si="7"/>
        <v>4.666666666666667</v>
      </c>
      <c r="K24" s="18">
        <v>1</v>
      </c>
      <c r="L24" s="36">
        <v>3</v>
      </c>
      <c r="M24" s="22">
        <v>22267</v>
      </c>
      <c r="N24" s="22">
        <v>1278</v>
      </c>
      <c r="O24" s="36">
        <f t="shared" si="8"/>
        <v>6450.463499420626</v>
      </c>
      <c r="P24" s="37">
        <v>41698</v>
      </c>
      <c r="Q24" s="38" t="s">
        <v>18</v>
      </c>
    </row>
    <row r="25" spans="1:17" ht="27.75" customHeight="1">
      <c r="A25" s="32">
        <f t="shared" si="9"/>
        <v>20</v>
      </c>
      <c r="B25" s="35">
        <v>20</v>
      </c>
      <c r="C25" s="21" t="s">
        <v>43</v>
      </c>
      <c r="D25" s="22">
        <v>127</v>
      </c>
      <c r="E25" s="36">
        <f t="shared" si="5"/>
        <v>36.79026651216686</v>
      </c>
      <c r="F25" s="22">
        <v>590</v>
      </c>
      <c r="G25" s="23">
        <f t="shared" si="6"/>
        <v>-0.7847457627118644</v>
      </c>
      <c r="H25" s="22">
        <v>11</v>
      </c>
      <c r="I25" s="18">
        <v>3</v>
      </c>
      <c r="J25" s="8">
        <f t="shared" si="7"/>
        <v>3.6666666666666665</v>
      </c>
      <c r="K25" s="18">
        <v>1</v>
      </c>
      <c r="L25" s="36">
        <v>8</v>
      </c>
      <c r="M25" s="22">
        <v>337333</v>
      </c>
      <c r="N25" s="22">
        <v>23969</v>
      </c>
      <c r="O25" s="36">
        <f t="shared" si="8"/>
        <v>97721.0312862109</v>
      </c>
      <c r="P25" s="37">
        <v>41663</v>
      </c>
      <c r="Q25" s="38" t="s">
        <v>20</v>
      </c>
    </row>
    <row r="26" spans="1:17" ht="12.75">
      <c r="A26" s="32"/>
      <c r="B26" s="7"/>
      <c r="C26" s="24" t="s">
        <v>25</v>
      </c>
      <c r="D26" s="10">
        <f>SUM(D16:D25)+D14</f>
        <v>603481.38</v>
      </c>
      <c r="E26" s="10">
        <f>SUM(E16:E25)+E14</f>
        <v>174820.79374275784</v>
      </c>
      <c r="F26" s="10">
        <v>612607.95</v>
      </c>
      <c r="G26" s="26">
        <f t="shared" si="6"/>
        <v>-0.014897896770683353</v>
      </c>
      <c r="H26" s="10">
        <f>SUM(H16:H25)+H14</f>
        <v>35995</v>
      </c>
      <c r="I26" s="25"/>
      <c r="J26" s="8"/>
      <c r="K26" s="12"/>
      <c r="L26" s="11"/>
      <c r="M26" s="9"/>
      <c r="N26" s="9"/>
      <c r="O26" s="19"/>
      <c r="P26" s="20"/>
      <c r="Q26" s="33"/>
    </row>
    <row r="27" spans="1:17" ht="12.75">
      <c r="A27" s="13"/>
      <c r="B27" s="13"/>
      <c r="C27" s="27"/>
      <c r="D27" s="14" t="s">
        <v>41</v>
      </c>
      <c r="E27" s="15"/>
      <c r="F27" s="14" t="s">
        <v>53</v>
      </c>
      <c r="G27" s="15"/>
      <c r="H27" s="14"/>
      <c r="I27" s="15"/>
      <c r="J27" s="16"/>
      <c r="K27" s="15"/>
      <c r="L27" s="16"/>
      <c r="M27" s="15"/>
      <c r="N27" s="15"/>
      <c r="O27" s="15"/>
      <c r="P27" s="17"/>
      <c r="Q27" s="34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edvinasp</dc:creator>
  <cp:keywords/>
  <dc:description/>
  <cp:lastModifiedBy>Edvinas Puksta</cp:lastModifiedBy>
  <cp:lastPrinted>2012-07-23T12:02:51Z</cp:lastPrinted>
  <dcterms:created xsi:type="dcterms:W3CDTF">2010-06-21T12:51:40Z</dcterms:created>
  <dcterms:modified xsi:type="dcterms:W3CDTF">2014-03-17T15:59:24Z</dcterms:modified>
  <cp:category/>
  <cp:version/>
  <cp:contentType/>
  <cp:contentStatus/>
</cp:coreProperties>
</file>