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910" activeTab="0"/>
  </bookViews>
  <sheets>
    <sheet name="Week 15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<sst xmlns="http://schemas.openxmlformats.org/spreadsheetml/2006/main" count="135" uniqueCount="75">
  <si>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</si>
  <si>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</si>
  <si>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</si>
  <si>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</si>
  <si>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</si>
  <si>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</si>
  <si>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</si>
  <si>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</si>
  <si>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</si>
  <si>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</si>
  <si>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</si>
  <si>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</si>
  <si>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</si>
  <si>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</si>
  <si>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</si>
  <si>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</si>
  <si>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</si>
  <si>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</si>
  <si>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</si>
  <si>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</si>
  <si>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</si>
  <si>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</si>
  <si>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</si>
  <si>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</si>
  <si>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</si>
  <si>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</si>
  <si>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</si>
  <si>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</si>
  <si>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</si>
  <si>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</si>
  <si>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</si>
  <si>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</si>
  <si>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</si>
  <si>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</si>
  <si>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</si>
  <si>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</si>
  <si>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ALVIN &amp; THE CHIPMUNKS: CHIP-WRECKED</t>
  </si>
  <si>
    <t>FOX</t>
  </si>
  <si>
    <t>PAR</t>
  </si>
  <si>
    <t>PUSS IN BOOTS</t>
  </si>
  <si>
    <t>PARADA</t>
  </si>
  <si>
    <t>IND</t>
  </si>
  <si>
    <t>Duplicato</t>
  </si>
  <si>
    <t>CF</t>
  </si>
  <si>
    <t>UNI</t>
  </si>
  <si>
    <t xml:space="preserve">LOC </t>
  </si>
  <si>
    <t>WDI</t>
  </si>
  <si>
    <t>Discovery</t>
  </si>
  <si>
    <t>JOURNEY 2: THE MYSTERIOUS ISLAND</t>
  </si>
  <si>
    <t>SAFE HOUSE</t>
  </si>
  <si>
    <t>PA-DORA</t>
  </si>
  <si>
    <t>THIS MEANS WAR</t>
  </si>
  <si>
    <t>DESCENDANTS, THE</t>
  </si>
  <si>
    <t>LJUDOŽDER VEGETARIJANAC</t>
  </si>
  <si>
    <t>DANGEROUS METHOD, A</t>
  </si>
  <si>
    <t>JOHN CARTER</t>
  </si>
  <si>
    <t>GREY, THE</t>
  </si>
  <si>
    <t>IRON LADY</t>
  </si>
  <si>
    <t>WE BOUGHT A ZOO</t>
  </si>
  <si>
    <t>SEAFOOD</t>
  </si>
  <si>
    <t>J. EDGAR</t>
  </si>
  <si>
    <t>CONTRABAND</t>
  </si>
  <si>
    <t>NOĆNI BRODOVI</t>
  </si>
  <si>
    <t>CARNAGE</t>
  </si>
  <si>
    <t>HUNGER GAMES</t>
  </si>
  <si>
    <t>DEVIL INSIDE</t>
  </si>
  <si>
    <t>MY WEEK WITH MARILYN</t>
  </si>
  <si>
    <t>WRATH OF THE TITANS</t>
  </si>
  <si>
    <t>MIRROR MIRROR</t>
  </si>
  <si>
    <t>WOMAN IN BLACK, THE</t>
  </si>
  <si>
    <t>Apr,05-Apr,08</t>
  </si>
  <si>
    <t>Apr,05-Apr,11</t>
  </si>
  <si>
    <t>LORAX</t>
  </si>
  <si>
    <t>INTOUCHABLES</t>
  </si>
  <si>
    <t>TITANIC 3D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</si>
</sst>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tabSelected="1" zoomScalePageLayoutView="0" workbookViewId="0" topLeftCell="D4">
      <selection activeCell="V9" sqref="V9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8.00390625" style="1" customWidth="1"/>
    <col min="7" max="7" width="7.8515625" style="1" customWidth="1"/>
    <col min="8" max="8" width="13.00390625" style="1" customWidth="1"/>
    <col min="9" max="9" width="5.8515625" style="1" customWidth="1"/>
    <col min="10" max="10" width="5.421875" style="1" customWidth="1"/>
    <col min="11" max="11" width="11.140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1.851562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70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71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15</v>
      </c>
      <c r="N4" s="22" t="s">
        <v>7</v>
      </c>
      <c r="Q4" s="22"/>
      <c r="R4" s="2" t="s">
        <v>8</v>
      </c>
      <c r="S4" s="2"/>
      <c r="T4" s="23">
        <v>41011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72</v>
      </c>
      <c r="G10" s="31" t="s">
        <v>44</v>
      </c>
      <c r="H10" s="31" t="s">
        <v>35</v>
      </c>
      <c r="I10" s="34">
        <v>1</v>
      </c>
      <c r="J10" s="34">
        <v>16</v>
      </c>
      <c r="K10" s="35">
        <v>279992</v>
      </c>
      <c r="L10" s="35">
        <v>7389</v>
      </c>
      <c r="M10" s="36" t="e">
        <f aca="true" t="shared" si="0" ref="M10:M37">O10/N10-100%</f>
        <v>#DIV/0!</v>
      </c>
      <c r="N10" s="35"/>
      <c r="O10" s="35">
        <v>436627</v>
      </c>
      <c r="P10" s="35">
        <v>12187</v>
      </c>
      <c r="Q10" s="37"/>
      <c r="R10" s="35">
        <f aca="true" t="shared" si="1" ref="R10:R36">O10+Q10</f>
        <v>436627</v>
      </c>
      <c r="S10" s="38"/>
      <c r="T10" s="39">
        <f aca="true" t="shared" si="2" ref="T10:T36">S10+P10</f>
        <v>12187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67</v>
      </c>
      <c r="G11" s="31" t="s">
        <v>34</v>
      </c>
      <c r="H11" s="31" t="s">
        <v>35</v>
      </c>
      <c r="I11" s="34">
        <v>2</v>
      </c>
      <c r="J11" s="34">
        <v>16</v>
      </c>
      <c r="K11" s="54">
        <v>201608</v>
      </c>
      <c r="L11" s="54">
        <v>4694</v>
      </c>
      <c r="M11" s="36">
        <f t="shared" si="0"/>
        <v>-0.409905246213507</v>
      </c>
      <c r="N11" s="35">
        <v>546680</v>
      </c>
      <c r="O11" s="35">
        <v>322593</v>
      </c>
      <c r="P11" s="35">
        <v>7845</v>
      </c>
      <c r="Q11" s="37">
        <v>546680</v>
      </c>
      <c r="R11" s="35">
        <f t="shared" si="1"/>
        <v>869273</v>
      </c>
      <c r="S11" s="38">
        <v>13719</v>
      </c>
      <c r="T11" s="39">
        <f t="shared" si="2"/>
        <v>21564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33</v>
      </c>
      <c r="F12" s="31" t="s">
        <v>73</v>
      </c>
      <c r="G12" s="31" t="s">
        <v>41</v>
      </c>
      <c r="H12" s="31" t="s">
        <v>42</v>
      </c>
      <c r="I12" s="34">
        <v>1</v>
      </c>
      <c r="J12" s="34">
        <v>7</v>
      </c>
      <c r="K12" s="35">
        <v>120280</v>
      </c>
      <c r="L12" s="35">
        <v>4043</v>
      </c>
      <c r="M12" s="36" t="e">
        <f t="shared" si="0"/>
        <v>#DIV/0!</v>
      </c>
      <c r="N12" s="35"/>
      <c r="O12" s="35">
        <v>215985</v>
      </c>
      <c r="P12" s="35">
        <v>7812</v>
      </c>
      <c r="Q12" s="37"/>
      <c r="R12" s="35">
        <f t="shared" si="1"/>
        <v>215985</v>
      </c>
      <c r="S12" s="38"/>
      <c r="T12" s="39">
        <f t="shared" si="2"/>
        <v>7812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64</v>
      </c>
      <c r="G13" s="31" t="s">
        <v>41</v>
      </c>
      <c r="H13" s="31" t="s">
        <v>42</v>
      </c>
      <c r="I13" s="34">
        <v>3</v>
      </c>
      <c r="J13" s="34">
        <v>13</v>
      </c>
      <c r="K13" s="54">
        <v>139031</v>
      </c>
      <c r="L13" s="54">
        <v>4479</v>
      </c>
      <c r="M13" s="36">
        <f t="shared" si="0"/>
        <v>-0.3524111230723337</v>
      </c>
      <c r="N13" s="35">
        <v>308404</v>
      </c>
      <c r="O13" s="35">
        <v>199719</v>
      </c>
      <c r="P13" s="35">
        <v>6798</v>
      </c>
      <c r="Q13" s="37">
        <v>698303</v>
      </c>
      <c r="R13" s="35">
        <f t="shared" si="1"/>
        <v>898022</v>
      </c>
      <c r="S13" s="38">
        <v>23523</v>
      </c>
      <c r="T13" s="39">
        <f t="shared" si="2"/>
        <v>30321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74</v>
      </c>
      <c r="G14" s="31" t="s">
        <v>37</v>
      </c>
      <c r="H14" s="31" t="s">
        <v>35</v>
      </c>
      <c r="I14" s="34">
        <v>1</v>
      </c>
      <c r="J14" s="34">
        <v>13</v>
      </c>
      <c r="K14" s="35">
        <v>106460</v>
      </c>
      <c r="L14" s="35">
        <v>2516</v>
      </c>
      <c r="M14" s="36" t="e">
        <f t="shared" si="0"/>
        <v>#DIV/0!</v>
      </c>
      <c r="N14" s="35"/>
      <c r="O14" s="35">
        <v>199367</v>
      </c>
      <c r="P14" s="35">
        <v>4973</v>
      </c>
      <c r="Q14" s="37"/>
      <c r="R14" s="35">
        <f t="shared" si="1"/>
        <v>199367</v>
      </c>
      <c r="S14" s="38"/>
      <c r="T14" s="39">
        <f t="shared" si="2"/>
        <v>4973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68</v>
      </c>
      <c r="G15" s="31" t="s">
        <v>41</v>
      </c>
      <c r="H15" s="31" t="s">
        <v>42</v>
      </c>
      <c r="I15" s="34">
        <v>2</v>
      </c>
      <c r="J15" s="34">
        <v>13</v>
      </c>
      <c r="K15" s="54">
        <v>103091</v>
      </c>
      <c r="L15" s="54">
        <v>3709</v>
      </c>
      <c r="M15" s="36">
        <f t="shared" si="0"/>
        <v>-0.18047342885300588</v>
      </c>
      <c r="N15" s="35">
        <v>211056</v>
      </c>
      <c r="O15" s="35">
        <v>172966</v>
      </c>
      <c r="P15" s="35">
        <v>6559</v>
      </c>
      <c r="Q15" s="37">
        <v>211056</v>
      </c>
      <c r="R15" s="35">
        <f t="shared" si="1"/>
        <v>384022</v>
      </c>
      <c r="S15" s="38">
        <v>8294</v>
      </c>
      <c r="T15" s="39">
        <f t="shared" si="2"/>
        <v>14853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12</v>
      </c>
      <c r="F16" s="31" t="s">
        <v>57</v>
      </c>
      <c r="G16" s="31" t="s">
        <v>41</v>
      </c>
      <c r="H16" s="31" t="s">
        <v>50</v>
      </c>
      <c r="I16" s="34">
        <v>5</v>
      </c>
      <c r="J16" s="34">
        <v>5</v>
      </c>
      <c r="K16" s="54">
        <v>14221</v>
      </c>
      <c r="L16" s="54">
        <v>486</v>
      </c>
      <c r="M16" s="36">
        <f t="shared" si="0"/>
        <v>0.5577142857142856</v>
      </c>
      <c r="N16" s="35">
        <v>32375</v>
      </c>
      <c r="O16" s="35">
        <v>50431</v>
      </c>
      <c r="P16" s="35">
        <v>1806</v>
      </c>
      <c r="Q16" s="37">
        <v>331919</v>
      </c>
      <c r="R16" s="35">
        <f t="shared" si="1"/>
        <v>382350</v>
      </c>
      <c r="S16" s="38">
        <v>12282</v>
      </c>
      <c r="T16" s="39">
        <f t="shared" si="2"/>
        <v>14088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59</v>
      </c>
      <c r="G17" s="31" t="s">
        <v>41</v>
      </c>
      <c r="H17" s="31" t="s">
        <v>42</v>
      </c>
      <c r="I17" s="43">
        <v>4</v>
      </c>
      <c r="J17" s="34">
        <v>13</v>
      </c>
      <c r="K17" s="54">
        <v>28402</v>
      </c>
      <c r="L17" s="54">
        <v>1143</v>
      </c>
      <c r="M17" s="36">
        <f t="shared" si="0"/>
        <v>-0.4749364846772578</v>
      </c>
      <c r="N17" s="35">
        <v>94859</v>
      </c>
      <c r="O17" s="35">
        <v>49807</v>
      </c>
      <c r="P17" s="35">
        <v>2057</v>
      </c>
      <c r="Q17" s="37">
        <v>349800</v>
      </c>
      <c r="R17" s="35">
        <f t="shared" si="1"/>
        <v>399607</v>
      </c>
      <c r="S17" s="38">
        <v>13849</v>
      </c>
      <c r="T17" s="39">
        <f t="shared" si="2"/>
        <v>15906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5</v>
      </c>
      <c r="F18" s="31" t="s">
        <v>65</v>
      </c>
      <c r="G18" s="31" t="s">
        <v>38</v>
      </c>
      <c r="H18" s="31" t="s">
        <v>35</v>
      </c>
      <c r="I18" s="43">
        <v>3</v>
      </c>
      <c r="J18" s="34">
        <v>9</v>
      </c>
      <c r="K18" s="54">
        <v>30771</v>
      </c>
      <c r="L18" s="54">
        <v>1014</v>
      </c>
      <c r="M18" s="36">
        <f t="shared" si="0"/>
        <v>-0.4455232655803797</v>
      </c>
      <c r="N18" s="35">
        <v>89295</v>
      </c>
      <c r="O18" s="35">
        <v>49512</v>
      </c>
      <c r="P18" s="35">
        <v>1707</v>
      </c>
      <c r="Q18" s="37">
        <v>213041</v>
      </c>
      <c r="R18" s="35">
        <f t="shared" si="1"/>
        <v>262553</v>
      </c>
      <c r="S18" s="38">
        <v>7520</v>
      </c>
      <c r="T18" s="39">
        <f t="shared" si="2"/>
        <v>9227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7</v>
      </c>
      <c r="F19" s="31" t="s">
        <v>48</v>
      </c>
      <c r="G19" s="31" t="s">
        <v>34</v>
      </c>
      <c r="H19" s="31" t="s">
        <v>35</v>
      </c>
      <c r="I19" s="34">
        <v>9</v>
      </c>
      <c r="J19" s="34">
        <v>12</v>
      </c>
      <c r="K19" s="35">
        <v>24805</v>
      </c>
      <c r="L19" s="35">
        <v>757</v>
      </c>
      <c r="M19" s="36">
        <f t="shared" si="0"/>
        <v>-0.34390760463805214</v>
      </c>
      <c r="N19" s="35">
        <v>65631</v>
      </c>
      <c r="O19" s="35">
        <v>43060</v>
      </c>
      <c r="P19" s="35">
        <v>1349</v>
      </c>
      <c r="Q19" s="37">
        <v>1379112</v>
      </c>
      <c r="R19" s="35">
        <f t="shared" si="1"/>
        <v>1422172</v>
      </c>
      <c r="S19" s="38">
        <v>37464</v>
      </c>
      <c r="T19" s="39">
        <f t="shared" si="2"/>
        <v>38813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6</v>
      </c>
      <c r="F20" s="31" t="s">
        <v>40</v>
      </c>
      <c r="G20" s="31" t="s">
        <v>41</v>
      </c>
      <c r="H20" s="31" t="s">
        <v>42</v>
      </c>
      <c r="I20" s="34">
        <v>17</v>
      </c>
      <c r="J20" s="34">
        <v>10</v>
      </c>
      <c r="K20" s="35">
        <v>16582</v>
      </c>
      <c r="L20" s="35">
        <v>545</v>
      </c>
      <c r="M20" s="36">
        <f t="shared" si="0"/>
        <v>-0.4340532884836682</v>
      </c>
      <c r="N20" s="35">
        <v>67782</v>
      </c>
      <c r="O20" s="35">
        <v>38361</v>
      </c>
      <c r="P20" s="35">
        <v>1146</v>
      </c>
      <c r="Q20" s="37">
        <v>4623576.3</v>
      </c>
      <c r="R20" s="35">
        <f t="shared" si="1"/>
        <v>4661937.3</v>
      </c>
      <c r="S20" s="38">
        <v>164153</v>
      </c>
      <c r="T20" s="39">
        <f t="shared" si="2"/>
        <v>165299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69</v>
      </c>
      <c r="G21" s="31" t="s">
        <v>41</v>
      </c>
      <c r="H21" s="31" t="s">
        <v>47</v>
      </c>
      <c r="I21" s="34">
        <v>2</v>
      </c>
      <c r="J21" s="34">
        <v>6</v>
      </c>
      <c r="K21" s="54">
        <v>25491</v>
      </c>
      <c r="L21" s="54">
        <v>878</v>
      </c>
      <c r="M21" s="36">
        <f t="shared" si="0"/>
        <v>-0.2762829024447395</v>
      </c>
      <c r="N21" s="35">
        <v>51212</v>
      </c>
      <c r="O21" s="35">
        <v>37063</v>
      </c>
      <c r="P21" s="35">
        <v>1310</v>
      </c>
      <c r="Q21" s="37">
        <v>51212</v>
      </c>
      <c r="R21" s="35">
        <f t="shared" si="1"/>
        <v>88275</v>
      </c>
      <c r="S21" s="38">
        <v>1913</v>
      </c>
      <c r="T21" s="39">
        <f t="shared" si="2"/>
        <v>3223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39</v>
      </c>
      <c r="G22" s="44" t="s">
        <v>38</v>
      </c>
      <c r="H22" s="31" t="s">
        <v>35</v>
      </c>
      <c r="I22" s="34">
        <v>19</v>
      </c>
      <c r="J22" s="34">
        <v>11</v>
      </c>
      <c r="K22" s="35">
        <v>9650</v>
      </c>
      <c r="L22" s="35">
        <v>357</v>
      </c>
      <c r="M22" s="36">
        <f t="shared" si="0"/>
        <v>-0.011199355854042414</v>
      </c>
      <c r="N22" s="35">
        <v>27323</v>
      </c>
      <c r="O22" s="35">
        <v>27017</v>
      </c>
      <c r="P22" s="35">
        <v>1105</v>
      </c>
      <c r="Q22" s="37">
        <v>3852319.56</v>
      </c>
      <c r="R22" s="35">
        <f t="shared" si="1"/>
        <v>3879336.56</v>
      </c>
      <c r="S22" s="38">
        <v>121551</v>
      </c>
      <c r="T22" s="39">
        <f t="shared" si="2"/>
        <v>122656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60</v>
      </c>
      <c r="G23" s="44" t="s">
        <v>34</v>
      </c>
      <c r="H23" s="31" t="s">
        <v>35</v>
      </c>
      <c r="I23" s="34">
        <v>4</v>
      </c>
      <c r="J23" s="34">
        <v>9</v>
      </c>
      <c r="K23" s="54">
        <v>17898</v>
      </c>
      <c r="L23" s="54">
        <v>580</v>
      </c>
      <c r="M23" s="36">
        <f t="shared" si="0"/>
        <v>-0.48760247750005015</v>
      </c>
      <c r="N23" s="35">
        <v>49889</v>
      </c>
      <c r="O23" s="35">
        <v>25563</v>
      </c>
      <c r="P23" s="35">
        <v>864</v>
      </c>
      <c r="Q23" s="37">
        <v>267426</v>
      </c>
      <c r="R23" s="35">
        <f t="shared" si="1"/>
        <v>292989</v>
      </c>
      <c r="S23" s="38">
        <v>9423</v>
      </c>
      <c r="T23" s="39">
        <f t="shared" si="2"/>
        <v>10287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56</v>
      </c>
      <c r="G24" s="44" t="s">
        <v>41</v>
      </c>
      <c r="H24" s="31" t="s">
        <v>42</v>
      </c>
      <c r="I24" s="34">
        <v>5</v>
      </c>
      <c r="J24" s="34">
        <v>8</v>
      </c>
      <c r="K24" s="54">
        <v>17232</v>
      </c>
      <c r="L24" s="54">
        <v>565</v>
      </c>
      <c r="M24" s="36">
        <f t="shared" si="0"/>
        <v>-0.27757263489337336</v>
      </c>
      <c r="N24" s="35">
        <v>34935</v>
      </c>
      <c r="O24" s="35">
        <v>25238</v>
      </c>
      <c r="P24" s="35">
        <v>891</v>
      </c>
      <c r="Q24" s="37">
        <v>383968</v>
      </c>
      <c r="R24" s="35">
        <f t="shared" si="1"/>
        <v>409206</v>
      </c>
      <c r="S24" s="38">
        <v>13043</v>
      </c>
      <c r="T24" s="39">
        <f t="shared" si="2"/>
        <v>13934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19</v>
      </c>
      <c r="F25" s="31" t="s">
        <v>53</v>
      </c>
      <c r="G25" s="44" t="s">
        <v>45</v>
      </c>
      <c r="H25" s="31" t="s">
        <v>42</v>
      </c>
      <c r="I25" s="34">
        <v>6</v>
      </c>
      <c r="J25" s="34">
        <v>6</v>
      </c>
      <c r="K25" s="35">
        <v>9648</v>
      </c>
      <c r="L25" s="35">
        <v>323</v>
      </c>
      <c r="M25" s="36">
        <f t="shared" si="0"/>
        <v>0.04550866516735019</v>
      </c>
      <c r="N25" s="35">
        <v>22677</v>
      </c>
      <c r="O25" s="35">
        <v>23709</v>
      </c>
      <c r="P25" s="35">
        <v>878</v>
      </c>
      <c r="Q25" s="37">
        <v>331059</v>
      </c>
      <c r="R25" s="35">
        <f t="shared" si="1"/>
        <v>354768</v>
      </c>
      <c r="S25" s="38">
        <v>11979</v>
      </c>
      <c r="T25" s="39">
        <f t="shared" si="2"/>
        <v>12857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8</v>
      </c>
      <c r="F26" s="31" t="s">
        <v>51</v>
      </c>
      <c r="G26" s="44" t="s">
        <v>37</v>
      </c>
      <c r="H26" s="31" t="s">
        <v>35</v>
      </c>
      <c r="I26" s="34">
        <v>7</v>
      </c>
      <c r="J26" s="34">
        <v>7</v>
      </c>
      <c r="K26" s="54">
        <v>13105</v>
      </c>
      <c r="L26" s="54">
        <v>426</v>
      </c>
      <c r="M26" s="36">
        <f t="shared" si="0"/>
        <v>-0.6581839112537501</v>
      </c>
      <c r="N26" s="35">
        <v>57332</v>
      </c>
      <c r="O26" s="35">
        <v>19597</v>
      </c>
      <c r="P26" s="35">
        <v>691</v>
      </c>
      <c r="Q26" s="37">
        <v>1245484</v>
      </c>
      <c r="R26" s="35">
        <f t="shared" si="1"/>
        <v>1265081</v>
      </c>
      <c r="S26" s="38">
        <v>42118</v>
      </c>
      <c r="T26" s="39">
        <f t="shared" si="2"/>
        <v>42809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21</v>
      </c>
      <c r="F27" s="31" t="s">
        <v>49</v>
      </c>
      <c r="G27" s="44" t="s">
        <v>44</v>
      </c>
      <c r="H27" s="31" t="s">
        <v>35</v>
      </c>
      <c r="I27" s="34">
        <v>9</v>
      </c>
      <c r="J27" s="34">
        <v>5</v>
      </c>
      <c r="K27" s="35">
        <v>11999</v>
      </c>
      <c r="L27" s="35">
        <v>428</v>
      </c>
      <c r="M27" s="36">
        <f t="shared" si="0"/>
        <v>0.08720076603894023</v>
      </c>
      <c r="N27" s="35">
        <v>15665</v>
      </c>
      <c r="O27" s="35">
        <v>17031</v>
      </c>
      <c r="P27" s="35">
        <v>630</v>
      </c>
      <c r="Q27" s="37">
        <v>662165</v>
      </c>
      <c r="R27" s="35">
        <f t="shared" si="1"/>
        <v>679196</v>
      </c>
      <c r="S27" s="38">
        <v>23363</v>
      </c>
      <c r="T27" s="39">
        <f t="shared" si="2"/>
        <v>23993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61</v>
      </c>
      <c r="G28" s="44" t="s">
        <v>44</v>
      </c>
      <c r="H28" s="31" t="s">
        <v>35</v>
      </c>
      <c r="I28" s="34">
        <v>4</v>
      </c>
      <c r="J28" s="34">
        <v>4</v>
      </c>
      <c r="K28" s="54">
        <v>9638</v>
      </c>
      <c r="L28" s="54">
        <v>323</v>
      </c>
      <c r="M28" s="36">
        <f t="shared" si="0"/>
        <v>-0.4136929918047848</v>
      </c>
      <c r="N28" s="35">
        <v>27211</v>
      </c>
      <c r="O28" s="35">
        <v>15954</v>
      </c>
      <c r="P28" s="35">
        <v>578</v>
      </c>
      <c r="Q28" s="37">
        <v>155896</v>
      </c>
      <c r="R28" s="35">
        <f t="shared" si="1"/>
        <v>171850</v>
      </c>
      <c r="S28" s="38">
        <v>5699</v>
      </c>
      <c r="T28" s="39">
        <f t="shared" si="2"/>
        <v>6277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25</v>
      </c>
      <c r="F29" s="31" t="s">
        <v>63</v>
      </c>
      <c r="G29" s="44" t="s">
        <v>41</v>
      </c>
      <c r="H29" s="31" t="s">
        <v>50</v>
      </c>
      <c r="I29" s="34">
        <v>4</v>
      </c>
      <c r="J29" s="34">
        <v>3</v>
      </c>
      <c r="K29" s="54">
        <v>4176</v>
      </c>
      <c r="L29" s="54">
        <v>146</v>
      </c>
      <c r="M29" s="36">
        <f t="shared" si="0"/>
        <v>0.512368930062099</v>
      </c>
      <c r="N29" s="35">
        <v>9823</v>
      </c>
      <c r="O29" s="35">
        <v>14856</v>
      </c>
      <c r="P29" s="35">
        <v>543</v>
      </c>
      <c r="Q29" s="37">
        <v>45277</v>
      </c>
      <c r="R29" s="35">
        <f t="shared" si="1"/>
        <v>60133</v>
      </c>
      <c r="S29" s="38">
        <v>1638</v>
      </c>
      <c r="T29" s="39">
        <f t="shared" si="2"/>
        <v>2181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36</v>
      </c>
      <c r="G30" s="44" t="s">
        <v>37</v>
      </c>
      <c r="H30" s="31" t="s">
        <v>35</v>
      </c>
      <c r="I30" s="34">
        <v>16</v>
      </c>
      <c r="J30" s="34">
        <v>12</v>
      </c>
      <c r="K30" s="35">
        <v>9083</v>
      </c>
      <c r="L30" s="35">
        <v>389</v>
      </c>
      <c r="M30" s="36">
        <f t="shared" si="0"/>
        <v>-0.39861243820364756</v>
      </c>
      <c r="N30" s="35">
        <v>24071</v>
      </c>
      <c r="O30" s="35">
        <v>14476</v>
      </c>
      <c r="P30" s="35">
        <v>616</v>
      </c>
      <c r="Q30" s="37">
        <v>2513608</v>
      </c>
      <c r="R30" s="35">
        <f t="shared" si="1"/>
        <v>2528084</v>
      </c>
      <c r="S30" s="38">
        <v>101929</v>
      </c>
      <c r="T30" s="39">
        <f t="shared" si="2"/>
        <v>102545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62</v>
      </c>
      <c r="G31" s="44" t="s">
        <v>45</v>
      </c>
      <c r="H31" s="31" t="s">
        <v>43</v>
      </c>
      <c r="I31" s="34">
        <v>4</v>
      </c>
      <c r="J31" s="34">
        <v>11</v>
      </c>
      <c r="K31" s="54">
        <v>6102</v>
      </c>
      <c r="L31" s="54">
        <v>205</v>
      </c>
      <c r="M31" s="36">
        <f t="shared" si="0"/>
        <v>-0.45240948386544555</v>
      </c>
      <c r="N31" s="35">
        <v>23366</v>
      </c>
      <c r="O31" s="35">
        <v>12795</v>
      </c>
      <c r="P31" s="35">
        <v>453</v>
      </c>
      <c r="Q31" s="37">
        <v>102726</v>
      </c>
      <c r="R31" s="35">
        <f t="shared" si="1"/>
        <v>115521</v>
      </c>
      <c r="S31" s="38">
        <v>3936</v>
      </c>
      <c r="T31" s="39">
        <f t="shared" si="2"/>
        <v>4389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58</v>
      </c>
      <c r="G32" s="44" t="s">
        <v>37</v>
      </c>
      <c r="H32" s="31" t="s">
        <v>35</v>
      </c>
      <c r="I32" s="34">
        <v>5</v>
      </c>
      <c r="J32" s="34">
        <v>5</v>
      </c>
      <c r="K32" s="54">
        <v>7950</v>
      </c>
      <c r="L32" s="54">
        <v>243</v>
      </c>
      <c r="M32" s="36">
        <f t="shared" si="0"/>
        <v>-0.5179321098716565</v>
      </c>
      <c r="N32" s="35">
        <v>25011</v>
      </c>
      <c r="O32" s="35">
        <v>12057</v>
      </c>
      <c r="P32" s="35">
        <v>402</v>
      </c>
      <c r="Q32" s="37">
        <v>203962</v>
      </c>
      <c r="R32" s="35">
        <f t="shared" si="1"/>
        <v>216019</v>
      </c>
      <c r="S32" s="38">
        <v>7626</v>
      </c>
      <c r="T32" s="39">
        <f t="shared" si="2"/>
        <v>8028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55</v>
      </c>
      <c r="G33" s="44" t="s">
        <v>46</v>
      </c>
      <c r="H33" s="31" t="s">
        <v>43</v>
      </c>
      <c r="I33" s="34">
        <v>5</v>
      </c>
      <c r="J33" s="34">
        <v>6</v>
      </c>
      <c r="K33" s="54">
        <v>7251</v>
      </c>
      <c r="L33" s="54">
        <v>224</v>
      </c>
      <c r="M33" s="36">
        <f t="shared" si="0"/>
        <v>-0.5522518202031652</v>
      </c>
      <c r="N33" s="35">
        <v>22937</v>
      </c>
      <c r="O33" s="35">
        <v>10270</v>
      </c>
      <c r="P33" s="35">
        <v>315</v>
      </c>
      <c r="Q33" s="37">
        <v>371984</v>
      </c>
      <c r="R33" s="35">
        <f t="shared" si="1"/>
        <v>382254</v>
      </c>
      <c r="S33" s="38">
        <v>8986</v>
      </c>
      <c r="T33" s="39">
        <f t="shared" si="2"/>
        <v>9301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23</v>
      </c>
      <c r="F34" s="31" t="s">
        <v>52</v>
      </c>
      <c r="G34" s="44" t="s">
        <v>37</v>
      </c>
      <c r="H34" s="31" t="s">
        <v>35</v>
      </c>
      <c r="I34" s="34">
        <v>7</v>
      </c>
      <c r="J34" s="34">
        <v>3</v>
      </c>
      <c r="K34" s="54">
        <v>4035</v>
      </c>
      <c r="L34" s="54">
        <v>129</v>
      </c>
      <c r="M34" s="36">
        <f t="shared" si="0"/>
        <v>-0.36398796733992267</v>
      </c>
      <c r="N34" s="35">
        <v>11635</v>
      </c>
      <c r="O34" s="35">
        <v>7400</v>
      </c>
      <c r="P34" s="35">
        <v>252</v>
      </c>
      <c r="Q34" s="37">
        <v>482836</v>
      </c>
      <c r="R34" s="35">
        <f t="shared" si="1"/>
        <v>490236</v>
      </c>
      <c r="S34" s="38">
        <v>17864</v>
      </c>
      <c r="T34" s="39">
        <f t="shared" si="2"/>
        <v>18116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20</v>
      </c>
      <c r="F35" s="31" t="s">
        <v>66</v>
      </c>
      <c r="G35" s="44" t="s">
        <v>41</v>
      </c>
      <c r="H35" s="31" t="s">
        <v>35</v>
      </c>
      <c r="I35" s="34">
        <v>3</v>
      </c>
      <c r="J35" s="34">
        <v>3</v>
      </c>
      <c r="K35" s="54">
        <v>4119</v>
      </c>
      <c r="L35" s="54">
        <v>145</v>
      </c>
      <c r="M35" s="36">
        <f t="shared" si="0"/>
        <v>-0.600910182668605</v>
      </c>
      <c r="N35" s="35">
        <v>15821</v>
      </c>
      <c r="O35" s="35">
        <v>6314</v>
      </c>
      <c r="P35" s="35">
        <v>233</v>
      </c>
      <c r="Q35" s="37">
        <v>37239</v>
      </c>
      <c r="R35" s="35">
        <f t="shared" si="1"/>
        <v>43553</v>
      </c>
      <c r="S35" s="38">
        <v>1383</v>
      </c>
      <c r="T35" s="39">
        <f t="shared" si="2"/>
        <v>1616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2" customFormat="1" ht="12.75">
      <c r="D36" s="33">
        <v>27</v>
      </c>
      <c r="E36" s="33">
        <v>28</v>
      </c>
      <c r="F36" s="31" t="s">
        <v>54</v>
      </c>
      <c r="G36" s="44" t="s">
        <v>41</v>
      </c>
      <c r="H36" s="31" t="s">
        <v>47</v>
      </c>
      <c r="I36" s="34">
        <v>6</v>
      </c>
      <c r="J36" s="34">
        <v>2</v>
      </c>
      <c r="K36" s="35">
        <v>2874</v>
      </c>
      <c r="L36" s="35">
        <v>121</v>
      </c>
      <c r="M36" s="36">
        <f t="shared" si="0"/>
        <v>0.4621155288822205</v>
      </c>
      <c r="N36" s="35">
        <v>3999</v>
      </c>
      <c r="O36" s="35">
        <v>5847</v>
      </c>
      <c r="P36" s="35">
        <v>266</v>
      </c>
      <c r="Q36" s="37">
        <v>105463</v>
      </c>
      <c r="R36" s="35">
        <f t="shared" si="1"/>
        <v>111310</v>
      </c>
      <c r="S36" s="38">
        <v>3850</v>
      </c>
      <c r="T36" s="39">
        <f t="shared" si="2"/>
        <v>4116</v>
      </c>
      <c r="U36" s="22"/>
      <c r="V36" s="40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5"/>
      <c r="E37" s="46"/>
      <c r="F37" s="46"/>
      <c r="G37" s="46"/>
      <c r="H37" s="46"/>
      <c r="I37" s="46"/>
      <c r="J37" s="46"/>
      <c r="K37" s="47">
        <f>SUM(K10:K36)</f>
        <v>1225494</v>
      </c>
      <c r="L37" s="47">
        <f>SUM(L10:L36)</f>
        <v>36257</v>
      </c>
      <c r="M37" s="48">
        <f t="shared" si="0"/>
        <v>0.1361418374426151</v>
      </c>
      <c r="N37" s="47">
        <f>SUM(N10:N33)</f>
        <v>1807534</v>
      </c>
      <c r="O37" s="47">
        <f aca="true" t="shared" si="3" ref="O37:T37">SUM(O10:O36)</f>
        <v>2053615</v>
      </c>
      <c r="P37" s="47">
        <f t="shared" si="3"/>
        <v>64266</v>
      </c>
      <c r="Q37" s="47">
        <f t="shared" si="3"/>
        <v>19166111.86</v>
      </c>
      <c r="R37" s="47">
        <f t="shared" si="3"/>
        <v>21219726.86</v>
      </c>
      <c r="S37" s="47">
        <f t="shared" si="3"/>
        <v>657105</v>
      </c>
      <c r="T37" s="47">
        <f t="shared" si="3"/>
        <v>721371</v>
      </c>
      <c r="U37" s="49"/>
      <c r="V37" s="50"/>
    </row>
    <row r="40" spans="15:16" ht="12.75">
      <c r="O40" s="51"/>
      <c r="P40" s="52"/>
    </row>
    <row r="41" ht="12.75">
      <c r="F41" s="53"/>
    </row>
    <row r="43" spans="16:256" s="1" customFormat="1" ht="12.75">
      <c r="P43" s="50"/>
      <c r="Q43" s="50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2012-04-12T12:58:41Z</cp:lastPrinted>
  <dcterms:created xsi:type="dcterms:W3CDTF">2012-01-05T09:57:27Z</dcterms:created>
  <dcterms:modified xsi:type="dcterms:W3CDTF">2012-04-12T13:15:55Z</dcterms:modified>
  <cp:category/>
  <cp:version/>
  <cp:contentType/>
  <cp:contentStatus/>
</cp:coreProperties>
</file>