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tabRatio="980" activeTab="0"/>
  </bookViews>
  <sheets>
    <sheet name="Week 16" sheetId="1" r:id="rId1"/>
  </sheets>
  <definedNames/>
  <calcPr fullCalcOnLoad="1"/>
</workbook>
</file>

<file path=xl/sharedStrings.xml><?xml version="1.0" encoding="utf-8"?>
<sst xmlns="http://schemas.openxmlformats.org/spreadsheetml/2006/main" count="126" uniqueCount="71">
  <si>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</si>
  <si>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</si>
  <si>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</si>
  <si>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</si>
  <si>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</si>
  <si>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</si>
  <si>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</si>
  <si>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</si>
  <si>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</si>
  <si>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</si>
  <si>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</si>
  <si>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</si>
  <si>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</si>
  <si>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</si>
  <si>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</si>
  <si>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</si>
  <si>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</si>
  <si>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</si>
  <si>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</si>
  <si>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</si>
  <si>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</si>
  <si>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</si>
  <si>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</si>
  <si>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</si>
  <si>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</si>
  <si>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</si>
  <si>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</si>
  <si>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</si>
  <si>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</si>
  <si>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</si>
  <si>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</si>
  <si>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</si>
  <si>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</si>
  <si>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</si>
  <si>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WB</t>
  </si>
  <si>
    <t>Blitz</t>
  </si>
  <si>
    <t>ALVIN &amp; THE CHIPMUNKS: CHIP-WRECKED</t>
  </si>
  <si>
    <t>FOX</t>
  </si>
  <si>
    <t>PAR</t>
  </si>
  <si>
    <t>PUSS IN BOOTS</t>
  </si>
  <si>
    <t>PARADA</t>
  </si>
  <si>
    <t>IND</t>
  </si>
  <si>
    <t>Duplicato</t>
  </si>
  <si>
    <t>CF</t>
  </si>
  <si>
    <t>UNI</t>
  </si>
  <si>
    <t xml:space="preserve">LOC </t>
  </si>
  <si>
    <t>WDI</t>
  </si>
  <si>
    <t>Discovery</t>
  </si>
  <si>
    <t>JOURNEY 2: THE MYSTERIOUS ISLAND</t>
  </si>
  <si>
    <t>THIS MEANS WAR</t>
  </si>
  <si>
    <t>LJUDOŽDER VEGETARIJANAC</t>
  </si>
  <si>
    <t>JOHN CARTER</t>
  </si>
  <si>
    <t>WE BOUGHT A ZOO</t>
  </si>
  <si>
    <t>J. EDGAR</t>
  </si>
  <si>
    <t>CONTRABAND</t>
  </si>
  <si>
    <t>NOĆNI BRODOVI</t>
  </si>
  <si>
    <t>HUNGER GAMES</t>
  </si>
  <si>
    <t>DEVIL INSIDE</t>
  </si>
  <si>
    <t>MY WEEK WITH MARILYN</t>
  </si>
  <si>
    <t>WRATH OF THE TITANS</t>
  </si>
  <si>
    <t>MIRROR MIRROR</t>
  </si>
  <si>
    <t>WOMAN IN BLACK, THE</t>
  </si>
  <si>
    <t>LORAX</t>
  </si>
  <si>
    <t>INTOUCHABLES</t>
  </si>
  <si>
    <t>TITANIC 3D</t>
  </si>
  <si>
    <t>SEEFOOD</t>
  </si>
  <si>
    <t>Apr,12-Apr,15</t>
  </si>
  <si>
    <t>Apr,12-Apr,18</t>
  </si>
  <si>
    <t>AMERICAN PIE: REUNION</t>
  </si>
  <si>
    <t>COLD LIGHT OF DAY</t>
  </si>
  <si>
    <t>BEST EXOTIC MARIGOLD HOTEL, THE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</si>
</sst>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1" fillId="0" borderId="0" xfId="0" applyFont="1" applyAlignment="1">
      <alignment/>
    </xf>
    <xf numFmtId="0" fontId="2" fillId="0" borderId="10" xfId="53" applyFont="1" applyBorder="1">
      <alignment/>
      <protection/>
    </xf>
    <xf numFmtId="0" fontId="2" fillId="0" borderId="11" xfId="53" applyFont="1" applyBorder="1">
      <alignment/>
      <protection/>
    </xf>
    <xf numFmtId="0" fontId="2" fillId="0" borderId="12" xfId="53" applyFont="1" applyBorder="1">
      <alignment/>
      <protection/>
    </xf>
    <xf numFmtId="0" fontId="3" fillId="0" borderId="12" xfId="53" applyFont="1" applyBorder="1">
      <alignment/>
      <protection/>
    </xf>
    <xf numFmtId="0" fontId="2" fillId="0" borderId="13" xfId="53" applyFont="1" applyBorder="1">
      <alignment/>
      <protection/>
    </xf>
    <xf numFmtId="0" fontId="2" fillId="0" borderId="14" xfId="53" applyFont="1" applyBorder="1">
      <alignment/>
      <protection/>
    </xf>
    <xf numFmtId="2" fontId="2" fillId="0" borderId="10" xfId="53" applyNumberFormat="1" applyFont="1" applyBorder="1" applyAlignment="1">
      <alignment horizontal="center"/>
      <protection/>
    </xf>
    <xf numFmtId="0" fontId="2" fillId="0" borderId="15" xfId="53" applyFont="1" applyBorder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16" xfId="53" applyFont="1" applyBorder="1">
      <alignment/>
      <protection/>
    </xf>
    <xf numFmtId="0" fontId="2" fillId="0" borderId="17" xfId="53" applyFont="1" applyBorder="1">
      <alignment/>
      <protection/>
    </xf>
    <xf numFmtId="0" fontId="3" fillId="0" borderId="18" xfId="53" applyFont="1" applyBorder="1">
      <alignment/>
      <protection/>
    </xf>
    <xf numFmtId="0" fontId="2" fillId="0" borderId="19" xfId="53" applyFont="1" applyBorder="1">
      <alignment/>
      <protection/>
    </xf>
    <xf numFmtId="2" fontId="2" fillId="0" borderId="20" xfId="53" applyNumberFormat="1" applyFont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172" fontId="3" fillId="0" borderId="0" xfId="53" applyNumberFormat="1" applyFont="1" applyAlignment="1">
      <alignment horizontal="center"/>
      <protection/>
    </xf>
    <xf numFmtId="0" fontId="7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1" fillId="0" borderId="0" xfId="53" applyBorder="1" applyAlignment="1">
      <alignment horizontal="right"/>
      <protection/>
    </xf>
    <xf numFmtId="0" fontId="7" fillId="0" borderId="0" xfId="53" applyFont="1" applyBorder="1">
      <alignment/>
      <protection/>
    </xf>
    <xf numFmtId="0" fontId="3" fillId="24" borderId="21" xfId="53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center"/>
      <protection/>
    </xf>
    <xf numFmtId="0" fontId="1" fillId="0" borderId="0" xfId="53" applyFill="1">
      <alignment/>
      <protection/>
    </xf>
    <xf numFmtId="0" fontId="3" fillId="25" borderId="21" xfId="53" applyFont="1" applyFill="1" applyBorder="1" applyAlignment="1">
      <alignment horizontal="center"/>
      <protection/>
    </xf>
    <xf numFmtId="0" fontId="8" fillId="0" borderId="21" xfId="53" applyFont="1" applyBorder="1" applyAlignment="1">
      <alignment horizontal="center"/>
      <protection/>
    </xf>
    <xf numFmtId="3" fontId="9" fillId="0" borderId="21" xfId="53" applyNumberFormat="1" applyFont="1" applyFill="1" applyBorder="1" applyAlignment="1">
      <alignment horizontal="right"/>
      <protection/>
    </xf>
    <xf numFmtId="10" fontId="3" fillId="0" borderId="21" xfId="53" applyNumberFormat="1" applyFont="1" applyFill="1" applyBorder="1" applyAlignment="1">
      <alignment horizontal="center"/>
      <protection/>
    </xf>
    <xf numFmtId="3" fontId="29" fillId="0" borderId="22" xfId="53" applyNumberFormat="1" applyFont="1" applyFill="1" applyBorder="1" applyAlignment="1">
      <alignment horizontal="right"/>
      <protection/>
    </xf>
    <xf numFmtId="3" fontId="29" fillId="0" borderId="21" xfId="53" applyNumberFormat="1" applyFont="1" applyBorder="1" applyAlignment="1" applyProtection="1">
      <alignment horizontal="right"/>
      <protection locked="0"/>
    </xf>
    <xf numFmtId="3" fontId="10" fillId="0" borderId="21" xfId="53" applyNumberFormat="1" applyFont="1" applyBorder="1" applyAlignment="1" applyProtection="1">
      <alignment horizontal="right"/>
      <protection locked="0"/>
    </xf>
    <xf numFmtId="3" fontId="10" fillId="0" borderId="0" xfId="53" applyNumberFormat="1" applyFont="1" applyBorder="1" applyAlignment="1" applyProtection="1">
      <alignment horizontal="right"/>
      <protection locked="0"/>
    </xf>
    <xf numFmtId="3" fontId="11" fillId="0" borderId="0" xfId="53" applyNumberFormat="1" applyFont="1" applyBorder="1" applyAlignment="1">
      <alignment horizontal="right"/>
      <protection/>
    </xf>
    <xf numFmtId="3" fontId="1" fillId="0" borderId="0" xfId="53" applyNumberFormat="1" applyFill="1">
      <alignment/>
      <protection/>
    </xf>
    <xf numFmtId="0" fontId="8" fillId="0" borderId="23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25" borderId="0" xfId="53" applyFont="1" applyFill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3" fontId="9" fillId="24" borderId="24" xfId="53" applyNumberFormat="1" applyFont="1" applyFill="1" applyBorder="1" applyAlignment="1">
      <alignment horizontal="right"/>
      <protection/>
    </xf>
    <xf numFmtId="10" fontId="3" fillId="0" borderId="19" xfId="53" applyNumberFormat="1" applyFont="1" applyFill="1" applyBorder="1" applyAlignment="1">
      <alignment horizontal="center"/>
      <protection/>
    </xf>
    <xf numFmtId="3" fontId="9" fillId="25" borderId="0" xfId="53" applyNumberFormat="1" applyFont="1" applyFill="1" applyBorder="1" applyAlignment="1">
      <alignment horizontal="right"/>
      <protection/>
    </xf>
    <xf numFmtId="3" fontId="9" fillId="0" borderId="0" xfId="53" applyNumberFormat="1" applyFont="1" applyFill="1" applyBorder="1" applyAlignment="1">
      <alignment horizontal="right"/>
      <protection/>
    </xf>
    <xf numFmtId="3" fontId="10" fillId="0" borderId="0" xfId="53" applyNumberFormat="1" applyFont="1" applyFill="1" applyBorder="1" applyAlignment="1">
      <alignment horizontal="right"/>
      <protection/>
    </xf>
    <xf numFmtId="3" fontId="10" fillId="0" borderId="0" xfId="59" applyNumberFormat="1" applyFont="1" applyFill="1" applyBorder="1" applyAlignment="1">
      <alignment horizontal="right"/>
    </xf>
    <xf numFmtId="0" fontId="12" fillId="0" borderId="0" xfId="53" applyFont="1" applyFill="1" applyBorder="1" applyAlignment="1">
      <alignment horizontal="left"/>
      <protection/>
    </xf>
    <xf numFmtId="3" fontId="9" fillId="0" borderId="21" xfId="53" applyNumberFormat="1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tabSelected="1" zoomScalePageLayoutView="0" workbookViewId="0" topLeftCell="D1">
      <selection activeCell="H36" sqref="H36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43.57421875" style="1" customWidth="1"/>
    <col min="7" max="7" width="5.7109375" style="1" customWidth="1"/>
    <col min="8" max="8" width="13.710937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66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67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16</v>
      </c>
      <c r="N4" s="22" t="s">
        <v>7</v>
      </c>
      <c r="Q4" s="22"/>
      <c r="R4" s="2" t="s">
        <v>8</v>
      </c>
      <c r="S4" s="2"/>
      <c r="T4" s="23">
        <v>41018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68</v>
      </c>
      <c r="G10" s="31" t="s">
        <v>44</v>
      </c>
      <c r="H10" s="31" t="s">
        <v>35</v>
      </c>
      <c r="I10" s="34">
        <v>1</v>
      </c>
      <c r="J10" s="34">
        <v>15</v>
      </c>
      <c r="K10" s="35">
        <v>776078</v>
      </c>
      <c r="L10" s="35">
        <v>23915</v>
      </c>
      <c r="M10" s="36" t="e">
        <f aca="true" t="shared" si="0" ref="M10:M34">O10/N10-100%</f>
        <v>#DIV/0!</v>
      </c>
      <c r="N10" s="35"/>
      <c r="O10" s="35">
        <v>904015</v>
      </c>
      <c r="P10" s="35">
        <v>29481</v>
      </c>
      <c r="Q10" s="37"/>
      <c r="R10" s="35">
        <f aca="true" t="shared" si="1" ref="R10:R33">O10+Q10</f>
        <v>904015</v>
      </c>
      <c r="S10" s="38"/>
      <c r="T10" s="39">
        <f aca="true" t="shared" si="2" ref="T10:T33">S10+P10</f>
        <v>29481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62</v>
      </c>
      <c r="G11" s="31" t="s">
        <v>44</v>
      </c>
      <c r="H11" s="31" t="s">
        <v>35</v>
      </c>
      <c r="I11" s="34">
        <v>2</v>
      </c>
      <c r="J11" s="34">
        <v>16</v>
      </c>
      <c r="K11" s="35">
        <v>296834</v>
      </c>
      <c r="L11" s="35">
        <v>8900</v>
      </c>
      <c r="M11" s="36">
        <f t="shared" si="0"/>
        <v>-0.21426297503360991</v>
      </c>
      <c r="N11" s="35">
        <v>436627</v>
      </c>
      <c r="O11" s="35">
        <v>343074</v>
      </c>
      <c r="P11" s="35">
        <v>10546</v>
      </c>
      <c r="Q11" s="37">
        <v>436627</v>
      </c>
      <c r="R11" s="35">
        <f t="shared" si="1"/>
        <v>779701</v>
      </c>
      <c r="S11" s="38">
        <v>12187</v>
      </c>
      <c r="T11" s="39">
        <f t="shared" si="2"/>
        <v>22733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63</v>
      </c>
      <c r="G12" s="31" t="s">
        <v>41</v>
      </c>
      <c r="H12" s="31" t="s">
        <v>42</v>
      </c>
      <c r="I12" s="34">
        <v>2</v>
      </c>
      <c r="J12" s="34">
        <v>7</v>
      </c>
      <c r="K12" s="35">
        <v>173343</v>
      </c>
      <c r="L12" s="35">
        <v>5831</v>
      </c>
      <c r="M12" s="36">
        <f t="shared" si="0"/>
        <v>0.08586707410236816</v>
      </c>
      <c r="N12" s="35">
        <v>215985</v>
      </c>
      <c r="O12" s="35">
        <v>234531</v>
      </c>
      <c r="P12" s="35">
        <v>8572</v>
      </c>
      <c r="Q12" s="37">
        <v>215985</v>
      </c>
      <c r="R12" s="35">
        <f t="shared" si="1"/>
        <v>450516</v>
      </c>
      <c r="S12" s="38">
        <v>7812</v>
      </c>
      <c r="T12" s="39">
        <f t="shared" si="2"/>
        <v>16384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5</v>
      </c>
      <c r="F13" s="31" t="s">
        <v>64</v>
      </c>
      <c r="G13" s="31" t="s">
        <v>37</v>
      </c>
      <c r="H13" s="31" t="s">
        <v>35</v>
      </c>
      <c r="I13" s="34">
        <v>2</v>
      </c>
      <c r="J13" s="34">
        <v>14</v>
      </c>
      <c r="K13" s="35">
        <v>144690</v>
      </c>
      <c r="L13" s="35">
        <v>3335</v>
      </c>
      <c r="M13" s="36">
        <f t="shared" si="0"/>
        <v>-0.029046933544668918</v>
      </c>
      <c r="N13" s="35">
        <v>199367</v>
      </c>
      <c r="O13" s="35">
        <v>193576</v>
      </c>
      <c r="P13" s="35">
        <v>4709</v>
      </c>
      <c r="Q13" s="37">
        <v>199367</v>
      </c>
      <c r="R13" s="35">
        <f t="shared" si="1"/>
        <v>392943</v>
      </c>
      <c r="S13" s="38">
        <v>4973</v>
      </c>
      <c r="T13" s="39">
        <f t="shared" si="2"/>
        <v>9682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2</v>
      </c>
      <c r="F14" s="31" t="s">
        <v>59</v>
      </c>
      <c r="G14" s="31" t="s">
        <v>34</v>
      </c>
      <c r="H14" s="31" t="s">
        <v>35</v>
      </c>
      <c r="I14" s="34">
        <v>3</v>
      </c>
      <c r="J14" s="34">
        <v>16</v>
      </c>
      <c r="K14" s="54">
        <v>150128</v>
      </c>
      <c r="L14" s="54">
        <v>3732</v>
      </c>
      <c r="M14" s="36">
        <f t="shared" si="0"/>
        <v>-0.4189334548486793</v>
      </c>
      <c r="N14" s="35">
        <v>322593</v>
      </c>
      <c r="O14" s="35">
        <v>187448</v>
      </c>
      <c r="P14" s="35">
        <v>4881</v>
      </c>
      <c r="Q14" s="37">
        <v>869273</v>
      </c>
      <c r="R14" s="35">
        <f t="shared" si="1"/>
        <v>1056721</v>
      </c>
      <c r="S14" s="38">
        <v>21564</v>
      </c>
      <c r="T14" s="39">
        <f t="shared" si="2"/>
        <v>26445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4</v>
      </c>
      <c r="F15" s="31" t="s">
        <v>56</v>
      </c>
      <c r="G15" s="31" t="s">
        <v>41</v>
      </c>
      <c r="H15" s="31" t="s">
        <v>42</v>
      </c>
      <c r="I15" s="34">
        <v>4</v>
      </c>
      <c r="J15" s="34">
        <v>13</v>
      </c>
      <c r="K15" s="54">
        <v>107330</v>
      </c>
      <c r="L15" s="54">
        <v>3442</v>
      </c>
      <c r="M15" s="36">
        <f t="shared" si="0"/>
        <v>-0.34655691246200915</v>
      </c>
      <c r="N15" s="35">
        <v>199719</v>
      </c>
      <c r="O15" s="35">
        <v>130505</v>
      </c>
      <c r="P15" s="35">
        <v>4442</v>
      </c>
      <c r="Q15" s="37">
        <v>898022</v>
      </c>
      <c r="R15" s="35">
        <f t="shared" si="1"/>
        <v>1028527</v>
      </c>
      <c r="S15" s="38">
        <v>30321</v>
      </c>
      <c r="T15" s="39">
        <f t="shared" si="2"/>
        <v>34763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6</v>
      </c>
      <c r="F16" s="31" t="s">
        <v>60</v>
      </c>
      <c r="G16" s="31" t="s">
        <v>41</v>
      </c>
      <c r="H16" s="31" t="s">
        <v>42</v>
      </c>
      <c r="I16" s="43">
        <v>3</v>
      </c>
      <c r="J16" s="34">
        <v>13</v>
      </c>
      <c r="K16" s="54">
        <v>82994</v>
      </c>
      <c r="L16" s="54">
        <v>3043</v>
      </c>
      <c r="M16" s="36">
        <f t="shared" si="0"/>
        <v>-0.39821699062243443</v>
      </c>
      <c r="N16" s="35">
        <v>172966</v>
      </c>
      <c r="O16" s="35">
        <v>104088</v>
      </c>
      <c r="P16" s="35">
        <v>4044</v>
      </c>
      <c r="Q16" s="37">
        <v>384022</v>
      </c>
      <c r="R16" s="35">
        <f t="shared" si="1"/>
        <v>488110</v>
      </c>
      <c r="S16" s="38">
        <v>14853</v>
      </c>
      <c r="T16" s="39">
        <f t="shared" si="2"/>
        <v>18897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 t="s">
        <v>33</v>
      </c>
      <c r="F17" s="31" t="s">
        <v>69</v>
      </c>
      <c r="G17" s="31" t="s">
        <v>41</v>
      </c>
      <c r="H17" s="31" t="s">
        <v>42</v>
      </c>
      <c r="I17" s="43">
        <v>1</v>
      </c>
      <c r="J17" s="34">
        <v>9</v>
      </c>
      <c r="K17" s="35">
        <v>57290</v>
      </c>
      <c r="L17" s="35">
        <v>2010</v>
      </c>
      <c r="M17" s="36" t="e">
        <f t="shared" si="0"/>
        <v>#DIV/0!</v>
      </c>
      <c r="N17" s="35"/>
      <c r="O17" s="35">
        <v>71693</v>
      </c>
      <c r="P17" s="35">
        <v>2654</v>
      </c>
      <c r="Q17" s="37"/>
      <c r="R17" s="35">
        <f t="shared" si="1"/>
        <v>71693</v>
      </c>
      <c r="S17" s="38"/>
      <c r="T17" s="39">
        <f t="shared" si="2"/>
        <v>2654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33</v>
      </c>
      <c r="F18" s="31" t="s">
        <v>70</v>
      </c>
      <c r="G18" s="31" t="s">
        <v>37</v>
      </c>
      <c r="H18" s="31" t="s">
        <v>35</v>
      </c>
      <c r="I18" s="34">
        <v>1</v>
      </c>
      <c r="J18" s="34">
        <v>4</v>
      </c>
      <c r="K18" s="35">
        <v>41633</v>
      </c>
      <c r="L18" s="35">
        <v>1346</v>
      </c>
      <c r="M18" s="36" t="e">
        <f t="shared" si="0"/>
        <v>#DIV/0!</v>
      </c>
      <c r="N18" s="35"/>
      <c r="O18" s="35">
        <v>55002</v>
      </c>
      <c r="P18" s="35">
        <v>1926</v>
      </c>
      <c r="Q18" s="37"/>
      <c r="R18" s="35">
        <f t="shared" si="1"/>
        <v>55002</v>
      </c>
      <c r="S18" s="38"/>
      <c r="T18" s="39">
        <f t="shared" si="2"/>
        <v>1926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8</v>
      </c>
      <c r="F19" s="31" t="s">
        <v>65</v>
      </c>
      <c r="G19" s="31" t="s">
        <v>41</v>
      </c>
      <c r="H19" s="31" t="s">
        <v>42</v>
      </c>
      <c r="I19" s="34">
        <v>5</v>
      </c>
      <c r="J19" s="34">
        <v>13</v>
      </c>
      <c r="K19" s="54">
        <v>40262</v>
      </c>
      <c r="L19" s="54">
        <v>1733</v>
      </c>
      <c r="M19" s="36">
        <f t="shared" si="0"/>
        <v>-0.06240086734796313</v>
      </c>
      <c r="N19" s="35">
        <v>49807</v>
      </c>
      <c r="O19" s="35">
        <v>46699</v>
      </c>
      <c r="P19" s="35">
        <v>2044</v>
      </c>
      <c r="Q19" s="37">
        <v>399607</v>
      </c>
      <c r="R19" s="35">
        <f t="shared" si="1"/>
        <v>446306</v>
      </c>
      <c r="S19" s="38">
        <v>15906</v>
      </c>
      <c r="T19" s="39">
        <f t="shared" si="2"/>
        <v>17950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14</v>
      </c>
      <c r="F20" s="31" t="s">
        <v>53</v>
      </c>
      <c r="G20" s="31" t="s">
        <v>34</v>
      </c>
      <c r="H20" s="31" t="s">
        <v>35</v>
      </c>
      <c r="I20" s="34">
        <v>5</v>
      </c>
      <c r="J20" s="34">
        <v>10</v>
      </c>
      <c r="K20" s="54">
        <v>29264</v>
      </c>
      <c r="L20" s="54">
        <v>909</v>
      </c>
      <c r="M20" s="36">
        <f t="shared" si="0"/>
        <v>0.41341000665023664</v>
      </c>
      <c r="N20" s="35">
        <v>25563</v>
      </c>
      <c r="O20" s="35">
        <v>36131</v>
      </c>
      <c r="P20" s="35">
        <v>1195</v>
      </c>
      <c r="Q20" s="37">
        <v>292989</v>
      </c>
      <c r="R20" s="35">
        <f t="shared" si="1"/>
        <v>329120</v>
      </c>
      <c r="S20" s="38">
        <v>10287</v>
      </c>
      <c r="T20" s="39">
        <f t="shared" si="2"/>
        <v>11482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11</v>
      </c>
      <c r="F21" s="31" t="s">
        <v>40</v>
      </c>
      <c r="G21" s="44" t="s">
        <v>41</v>
      </c>
      <c r="H21" s="31" t="s">
        <v>42</v>
      </c>
      <c r="I21" s="34">
        <v>18</v>
      </c>
      <c r="J21" s="34">
        <v>10</v>
      </c>
      <c r="K21" s="35">
        <v>25017</v>
      </c>
      <c r="L21" s="35">
        <v>968</v>
      </c>
      <c r="M21" s="36">
        <f t="shared" si="0"/>
        <v>-0.18597012590912643</v>
      </c>
      <c r="N21" s="35">
        <v>38361</v>
      </c>
      <c r="O21" s="35">
        <v>31227</v>
      </c>
      <c r="P21" s="35">
        <v>1246</v>
      </c>
      <c r="Q21" s="37">
        <v>4661937.3</v>
      </c>
      <c r="R21" s="35">
        <f t="shared" si="1"/>
        <v>4693164.3</v>
      </c>
      <c r="S21" s="38">
        <v>165299</v>
      </c>
      <c r="T21" s="39">
        <f t="shared" si="2"/>
        <v>166545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9</v>
      </c>
      <c r="F22" s="31" t="s">
        <v>57</v>
      </c>
      <c r="G22" s="44" t="s">
        <v>38</v>
      </c>
      <c r="H22" s="31" t="s">
        <v>35</v>
      </c>
      <c r="I22" s="34">
        <v>4</v>
      </c>
      <c r="J22" s="34">
        <v>7</v>
      </c>
      <c r="K22" s="54">
        <v>22613</v>
      </c>
      <c r="L22" s="54">
        <v>732</v>
      </c>
      <c r="M22" s="36">
        <f t="shared" si="0"/>
        <v>-0.40866860559056395</v>
      </c>
      <c r="N22" s="35">
        <v>49512</v>
      </c>
      <c r="O22" s="35">
        <v>29278</v>
      </c>
      <c r="P22" s="35">
        <v>1007</v>
      </c>
      <c r="Q22" s="37">
        <v>262553</v>
      </c>
      <c r="R22" s="35">
        <f t="shared" si="1"/>
        <v>291831</v>
      </c>
      <c r="S22" s="38">
        <v>9227</v>
      </c>
      <c r="T22" s="39">
        <f t="shared" si="2"/>
        <v>10234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10</v>
      </c>
      <c r="F23" s="31" t="s">
        <v>48</v>
      </c>
      <c r="G23" s="44" t="s">
        <v>34</v>
      </c>
      <c r="H23" s="31" t="s">
        <v>35</v>
      </c>
      <c r="I23" s="34">
        <v>10</v>
      </c>
      <c r="J23" s="34">
        <v>10</v>
      </c>
      <c r="K23" s="35">
        <v>25154</v>
      </c>
      <c r="L23" s="35">
        <v>785</v>
      </c>
      <c r="M23" s="36">
        <f t="shared" si="0"/>
        <v>-0.3257547607988853</v>
      </c>
      <c r="N23" s="35">
        <v>43060</v>
      </c>
      <c r="O23" s="35">
        <v>29033</v>
      </c>
      <c r="P23" s="35">
        <v>912</v>
      </c>
      <c r="Q23" s="37">
        <v>1422172</v>
      </c>
      <c r="R23" s="35">
        <f t="shared" si="1"/>
        <v>1451205</v>
      </c>
      <c r="S23" s="38">
        <v>38813</v>
      </c>
      <c r="T23" s="39">
        <f t="shared" si="2"/>
        <v>39725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13</v>
      </c>
      <c r="F24" s="31" t="s">
        <v>39</v>
      </c>
      <c r="G24" s="44" t="s">
        <v>38</v>
      </c>
      <c r="H24" s="31" t="s">
        <v>35</v>
      </c>
      <c r="I24" s="34">
        <v>20</v>
      </c>
      <c r="J24" s="34">
        <v>9</v>
      </c>
      <c r="K24" s="35">
        <v>19525</v>
      </c>
      <c r="L24" s="35">
        <v>623</v>
      </c>
      <c r="M24" s="36">
        <f t="shared" si="0"/>
        <v>-0.1161490913128771</v>
      </c>
      <c r="N24" s="35">
        <v>27017</v>
      </c>
      <c r="O24" s="35">
        <v>23879</v>
      </c>
      <c r="P24" s="35">
        <v>815</v>
      </c>
      <c r="Q24" s="37">
        <v>3879336.56</v>
      </c>
      <c r="R24" s="35">
        <f t="shared" si="1"/>
        <v>3903215.56</v>
      </c>
      <c r="S24" s="38">
        <v>122656</v>
      </c>
      <c r="T24" s="39">
        <f t="shared" si="2"/>
        <v>123471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12</v>
      </c>
      <c r="F25" s="31" t="s">
        <v>61</v>
      </c>
      <c r="G25" s="44" t="s">
        <v>41</v>
      </c>
      <c r="H25" s="31" t="s">
        <v>47</v>
      </c>
      <c r="I25" s="34">
        <v>3</v>
      </c>
      <c r="J25" s="34">
        <v>6</v>
      </c>
      <c r="K25" s="54">
        <v>18376</v>
      </c>
      <c r="L25" s="54">
        <v>601</v>
      </c>
      <c r="M25" s="36">
        <f t="shared" si="0"/>
        <v>-0.40177535547581145</v>
      </c>
      <c r="N25" s="35">
        <v>37063</v>
      </c>
      <c r="O25" s="35">
        <v>22172</v>
      </c>
      <c r="P25" s="35">
        <v>780</v>
      </c>
      <c r="Q25" s="37">
        <v>88275</v>
      </c>
      <c r="R25" s="35">
        <f t="shared" si="1"/>
        <v>110447</v>
      </c>
      <c r="S25" s="38">
        <v>3223</v>
      </c>
      <c r="T25" s="39">
        <f t="shared" si="2"/>
        <v>4003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21</v>
      </c>
      <c r="F26" s="31" t="s">
        <v>36</v>
      </c>
      <c r="G26" s="44" t="s">
        <v>37</v>
      </c>
      <c r="H26" s="31" t="s">
        <v>35</v>
      </c>
      <c r="I26" s="34">
        <v>17</v>
      </c>
      <c r="J26" s="34">
        <v>13</v>
      </c>
      <c r="K26" s="35">
        <v>18334</v>
      </c>
      <c r="L26" s="35">
        <v>985</v>
      </c>
      <c r="M26" s="36">
        <f t="shared" si="0"/>
        <v>0.36405084277424704</v>
      </c>
      <c r="N26" s="35">
        <v>14476</v>
      </c>
      <c r="O26" s="35">
        <v>19746</v>
      </c>
      <c r="P26" s="35">
        <v>1066</v>
      </c>
      <c r="Q26" s="37">
        <v>2528084</v>
      </c>
      <c r="R26" s="35">
        <f t="shared" si="1"/>
        <v>2547830</v>
      </c>
      <c r="S26" s="38">
        <v>102545</v>
      </c>
      <c r="T26" s="39">
        <f t="shared" si="2"/>
        <v>103611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22</v>
      </c>
      <c r="F27" s="31" t="s">
        <v>55</v>
      </c>
      <c r="G27" s="44" t="s">
        <v>45</v>
      </c>
      <c r="H27" s="31" t="s">
        <v>43</v>
      </c>
      <c r="I27" s="34">
        <v>5</v>
      </c>
      <c r="J27" s="34">
        <v>10</v>
      </c>
      <c r="K27" s="54">
        <v>11651</v>
      </c>
      <c r="L27" s="54">
        <v>501</v>
      </c>
      <c r="M27" s="36">
        <f t="shared" si="0"/>
        <v>0.1437280187573271</v>
      </c>
      <c r="N27" s="35">
        <v>12795</v>
      </c>
      <c r="O27" s="35">
        <v>14634</v>
      </c>
      <c r="P27" s="35">
        <v>631</v>
      </c>
      <c r="Q27" s="37">
        <v>115521</v>
      </c>
      <c r="R27" s="35">
        <f t="shared" si="1"/>
        <v>130155</v>
      </c>
      <c r="S27" s="38">
        <v>4389</v>
      </c>
      <c r="T27" s="39">
        <f t="shared" si="2"/>
        <v>5020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16</v>
      </c>
      <c r="F28" s="31" t="s">
        <v>50</v>
      </c>
      <c r="G28" s="44" t="s">
        <v>45</v>
      </c>
      <c r="H28" s="31" t="s">
        <v>42</v>
      </c>
      <c r="I28" s="34">
        <v>7</v>
      </c>
      <c r="J28" s="34">
        <v>6</v>
      </c>
      <c r="K28" s="35">
        <v>9261</v>
      </c>
      <c r="L28" s="35">
        <v>301</v>
      </c>
      <c r="M28" s="36">
        <f t="shared" si="0"/>
        <v>-0.47589522965962294</v>
      </c>
      <c r="N28" s="35">
        <v>23709</v>
      </c>
      <c r="O28" s="35">
        <v>12426</v>
      </c>
      <c r="P28" s="35">
        <v>428</v>
      </c>
      <c r="Q28" s="37">
        <v>354768</v>
      </c>
      <c r="R28" s="35">
        <f t="shared" si="1"/>
        <v>367194</v>
      </c>
      <c r="S28" s="38">
        <v>12857</v>
      </c>
      <c r="T28" s="39">
        <f t="shared" si="2"/>
        <v>13285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19</v>
      </c>
      <c r="F29" s="31" t="s">
        <v>54</v>
      </c>
      <c r="G29" s="44" t="s">
        <v>44</v>
      </c>
      <c r="H29" s="31" t="s">
        <v>35</v>
      </c>
      <c r="I29" s="34">
        <v>5</v>
      </c>
      <c r="J29" s="34">
        <v>5</v>
      </c>
      <c r="K29" s="54">
        <v>7235</v>
      </c>
      <c r="L29" s="54">
        <v>270</v>
      </c>
      <c r="M29" s="36">
        <f t="shared" si="0"/>
        <v>-0.3545192428231164</v>
      </c>
      <c r="N29" s="35">
        <v>15954</v>
      </c>
      <c r="O29" s="35">
        <v>10298</v>
      </c>
      <c r="P29" s="35">
        <v>421</v>
      </c>
      <c r="Q29" s="37">
        <v>171850</v>
      </c>
      <c r="R29" s="35">
        <f t="shared" si="1"/>
        <v>182148</v>
      </c>
      <c r="S29" s="38">
        <v>6277</v>
      </c>
      <c r="T29" s="39">
        <f t="shared" si="2"/>
        <v>6698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24</v>
      </c>
      <c r="F30" s="31" t="s">
        <v>51</v>
      </c>
      <c r="G30" s="44" t="s">
        <v>46</v>
      </c>
      <c r="H30" s="31" t="s">
        <v>43</v>
      </c>
      <c r="I30" s="34">
        <v>6</v>
      </c>
      <c r="J30" s="34">
        <v>7</v>
      </c>
      <c r="K30" s="54">
        <v>5792</v>
      </c>
      <c r="L30" s="54">
        <v>271</v>
      </c>
      <c r="M30" s="36">
        <f t="shared" si="0"/>
        <v>-0.16650438169425508</v>
      </c>
      <c r="N30" s="35">
        <v>10270</v>
      </c>
      <c r="O30" s="35">
        <v>8560</v>
      </c>
      <c r="P30" s="35">
        <v>412</v>
      </c>
      <c r="Q30" s="37">
        <v>382254</v>
      </c>
      <c r="R30" s="35">
        <f t="shared" si="1"/>
        <v>390814</v>
      </c>
      <c r="S30" s="38">
        <v>9301</v>
      </c>
      <c r="T30" s="39">
        <f t="shared" si="2"/>
        <v>9713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23</v>
      </c>
      <c r="F31" s="31" t="s">
        <v>52</v>
      </c>
      <c r="G31" s="44" t="s">
        <v>37</v>
      </c>
      <c r="H31" s="31" t="s">
        <v>35</v>
      </c>
      <c r="I31" s="34">
        <v>6</v>
      </c>
      <c r="J31" s="34">
        <v>4</v>
      </c>
      <c r="K31" s="54">
        <v>5406</v>
      </c>
      <c r="L31" s="54">
        <v>237</v>
      </c>
      <c r="M31" s="36">
        <f t="shared" si="0"/>
        <v>-0.306875673882392</v>
      </c>
      <c r="N31" s="35">
        <v>12057</v>
      </c>
      <c r="O31" s="35">
        <v>8357</v>
      </c>
      <c r="P31" s="35">
        <v>380</v>
      </c>
      <c r="Q31" s="37">
        <v>216019</v>
      </c>
      <c r="R31" s="35">
        <f t="shared" si="1"/>
        <v>224376</v>
      </c>
      <c r="S31" s="38">
        <v>8028</v>
      </c>
      <c r="T31" s="39">
        <f t="shared" si="2"/>
        <v>8408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26</v>
      </c>
      <c r="F32" s="31" t="s">
        <v>58</v>
      </c>
      <c r="G32" s="44" t="s">
        <v>41</v>
      </c>
      <c r="H32" s="31" t="s">
        <v>35</v>
      </c>
      <c r="I32" s="34">
        <v>4</v>
      </c>
      <c r="J32" s="34">
        <v>4</v>
      </c>
      <c r="K32" s="54">
        <v>5692</v>
      </c>
      <c r="L32" s="54">
        <v>223</v>
      </c>
      <c r="M32" s="36">
        <f t="shared" si="0"/>
        <v>0.29743427304402914</v>
      </c>
      <c r="N32" s="35">
        <v>6314</v>
      </c>
      <c r="O32" s="35">
        <v>8192</v>
      </c>
      <c r="P32" s="35">
        <v>350</v>
      </c>
      <c r="Q32" s="37">
        <v>43553</v>
      </c>
      <c r="R32" s="35">
        <f t="shared" si="1"/>
        <v>51745</v>
      </c>
      <c r="S32" s="38">
        <v>1616</v>
      </c>
      <c r="T32" s="39">
        <f t="shared" si="2"/>
        <v>1966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17</v>
      </c>
      <c r="F33" s="31" t="s">
        <v>49</v>
      </c>
      <c r="G33" s="44" t="s">
        <v>37</v>
      </c>
      <c r="H33" s="31" t="s">
        <v>35</v>
      </c>
      <c r="I33" s="34">
        <v>8</v>
      </c>
      <c r="J33" s="34">
        <v>7</v>
      </c>
      <c r="K33" s="54">
        <v>4055</v>
      </c>
      <c r="L33" s="54">
        <v>150</v>
      </c>
      <c r="M33" s="36">
        <f t="shared" si="0"/>
        <v>-0.7439914272592744</v>
      </c>
      <c r="N33" s="35">
        <v>19597</v>
      </c>
      <c r="O33" s="35">
        <v>5017</v>
      </c>
      <c r="P33" s="35">
        <v>198</v>
      </c>
      <c r="Q33" s="37">
        <v>1265081</v>
      </c>
      <c r="R33" s="35">
        <f t="shared" si="1"/>
        <v>1270098</v>
      </c>
      <c r="S33" s="38">
        <v>42809</v>
      </c>
      <c r="T33" s="39">
        <f t="shared" si="2"/>
        <v>43007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5"/>
      <c r="E34" s="46"/>
      <c r="F34" s="46"/>
      <c r="G34" s="46"/>
      <c r="H34" s="46"/>
      <c r="I34" s="46"/>
      <c r="J34" s="46"/>
      <c r="K34" s="47">
        <f>SUM(K10:K33)</f>
        <v>2077957</v>
      </c>
      <c r="L34" s="47">
        <f>SUM(L10:L33)</f>
        <v>64843</v>
      </c>
      <c r="M34" s="48">
        <f t="shared" si="0"/>
        <v>0.30875687857898226</v>
      </c>
      <c r="N34" s="47">
        <f>SUM(N10:N33)</f>
        <v>1932812</v>
      </c>
      <c r="O34" s="47">
        <f aca="true" t="shared" si="3" ref="O34:T34">SUM(O10:O33)</f>
        <v>2529581</v>
      </c>
      <c r="P34" s="47">
        <f t="shared" si="3"/>
        <v>83140</v>
      </c>
      <c r="Q34" s="47">
        <f t="shared" si="3"/>
        <v>19087295.86</v>
      </c>
      <c r="R34" s="47">
        <f t="shared" si="3"/>
        <v>21616876.86</v>
      </c>
      <c r="S34" s="47">
        <f t="shared" si="3"/>
        <v>644943</v>
      </c>
      <c r="T34" s="47">
        <f t="shared" si="3"/>
        <v>728083</v>
      </c>
      <c r="U34" s="49"/>
      <c r="V34" s="50"/>
    </row>
    <row r="37" spans="15:16" ht="12.75">
      <c r="O37" s="51"/>
      <c r="P37" s="52"/>
    </row>
    <row r="38" ht="12.75">
      <c r="F38" s="53"/>
    </row>
    <row r="40" spans="16:256" s="1" customFormat="1" ht="12.75">
      <c r="P40" s="50"/>
      <c r="Q40" s="50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2012-04-19T10:45:06Z</cp:lastPrinted>
  <dcterms:created xsi:type="dcterms:W3CDTF">2012-01-05T09:57:27Z</dcterms:created>
  <dcterms:modified xsi:type="dcterms:W3CDTF">2012-04-19T11:58:03Z</dcterms:modified>
  <cp:category/>
  <cp:version/>
  <cp:contentType/>
  <cp:contentStatus/>
</cp:coreProperties>
</file>