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785" windowWidth="17340" windowHeight="4830" tabRatio="1000" activeTab="0"/>
  </bookViews>
  <sheets>
    <sheet name="WEEK 22" sheetId="1" r:id="rId1"/>
  </sheets>
  <definedNames>
    <definedName name="_xlnm.Print_Area" localSheetId="0">'WEEK 22'!$D$2:$T$27</definedName>
  </definedNames>
  <calcPr fullCalcOnLoad="1"/>
</workbook>
</file>

<file path=xl/sharedStrings.xml><?xml version="1.0" encoding="utf-8"?>
<sst xmlns="http://schemas.openxmlformats.org/spreadsheetml/2006/main" count="105" uniqueCount="65">
  <si>
    <t>WEEKEND OF</t>
  </si>
  <si>
    <r>
      <t xml:space="preserve">TERRITORY : </t>
    </r>
    <r>
      <rPr>
        <b/>
        <sz val="8"/>
        <rFont val="Arial"/>
        <family val="2"/>
      </rPr>
      <t>CROATIA</t>
    </r>
  </si>
  <si>
    <t>Weekly Competitive Report</t>
  </si>
  <si>
    <t>WEEK  OF</t>
  </si>
  <si>
    <t xml:space="preserve">               US  $  =</t>
  </si>
  <si>
    <t>Top 20</t>
  </si>
  <si>
    <t>Week</t>
  </si>
  <si>
    <t>FOR  PRINT</t>
  </si>
  <si>
    <t>DATE PREPARED</t>
  </si>
  <si>
    <t>TO:</t>
  </si>
  <si>
    <t>UIP, BVI, WB, FOX, SONY</t>
  </si>
  <si>
    <t>FORMAT</t>
  </si>
  <si>
    <t xml:space="preserve">FORMAT </t>
  </si>
  <si>
    <t>FROM:   KINEMATOGRAFI   d.d.  Zagreb</t>
  </si>
  <si>
    <t>CONTINENTAL FILM - ZAGREB</t>
  </si>
  <si>
    <t>COLUMN</t>
  </si>
  <si>
    <t>THIS</t>
  </si>
  <si>
    <t>LAST</t>
  </si>
  <si>
    <t>LOCAL</t>
  </si>
  <si>
    <t>WK</t>
  </si>
  <si>
    <t>NO.</t>
  </si>
  <si>
    <t>WE</t>
  </si>
  <si>
    <t>%</t>
  </si>
  <si>
    <t>last WK</t>
  </si>
  <si>
    <t>LAST  WK</t>
  </si>
  <si>
    <t>CUM.</t>
  </si>
  <si>
    <t>CUM. LAST WK</t>
  </si>
  <si>
    <t>FILM</t>
  </si>
  <si>
    <t>DISTR.</t>
  </si>
  <si>
    <t>B.O.</t>
  </si>
  <si>
    <t>ADMISS.</t>
  </si>
  <si>
    <t>INC / DEC</t>
  </si>
  <si>
    <t>CUM.  B.O.</t>
  </si>
  <si>
    <t>FOX</t>
  </si>
  <si>
    <t>CF</t>
  </si>
  <si>
    <t>new</t>
  </si>
  <si>
    <t>WB</t>
  </si>
  <si>
    <t>Blitz</t>
  </si>
  <si>
    <t>IND</t>
  </si>
  <si>
    <t>Duplicato</t>
  </si>
  <si>
    <t>WDI</t>
  </si>
  <si>
    <t>SONY</t>
  </si>
  <si>
    <t>Discovery</t>
  </si>
  <si>
    <t>PAR</t>
  </si>
  <si>
    <t>2011.</t>
  </si>
  <si>
    <t>UNI</t>
  </si>
  <si>
    <t>GNOMEO AND JULIET 3D</t>
  </si>
  <si>
    <t xml:space="preserve">RANGO </t>
  </si>
  <si>
    <t>HOP</t>
  </si>
  <si>
    <t>HALL PASS</t>
  </si>
  <si>
    <t>RIO 3D</t>
  </si>
  <si>
    <t>PAUL</t>
  </si>
  <si>
    <t>IN A BETTER WORLD</t>
  </si>
  <si>
    <t>THOR</t>
  </si>
  <si>
    <t>RED RIDING HOOD</t>
  </si>
  <si>
    <t>FAST FIVE</t>
  </si>
  <si>
    <t>PRIEST (3D)</t>
  </si>
  <si>
    <t>LINCOLN LAWYER</t>
  </si>
  <si>
    <t>BEASTLY</t>
  </si>
  <si>
    <t>PIRATES OF CARIBBEAN 4 (3D)</t>
  </si>
  <si>
    <t>RESIDENT</t>
  </si>
  <si>
    <t>May,26-May,29</t>
  </si>
  <si>
    <t>May,26-Jun,01</t>
  </si>
  <si>
    <t>HANGOVER 2</t>
  </si>
  <si>
    <t>PARIS EXPRESS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</si>
</sst>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d&quot;, &quot;mmm\ yy"/>
  </numFmts>
  <fonts count="30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color indexed="10"/>
      <name val="Arial"/>
      <family val="2"/>
    </font>
    <font>
      <b/>
      <i/>
      <sz val="8"/>
      <color indexed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8"/>
      <color indexed="63"/>
      <name val="Arial"/>
      <family val="2"/>
    </font>
    <font>
      <b/>
      <sz val="9"/>
      <color indexed="63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0"/>
      <name val="CRO_Swiss_Con-Norm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12" fillId="0" borderId="0">
      <alignment/>
      <protection/>
    </xf>
    <xf numFmtId="0" fontId="24" fillId="22" borderId="0" applyNumberFormat="0" applyBorder="0" applyAlignment="0" applyProtection="0"/>
    <xf numFmtId="0" fontId="0" fillId="0" borderId="0">
      <alignment/>
      <protection/>
    </xf>
    <xf numFmtId="0" fontId="1" fillId="23" borderId="7" applyNumberFormat="0" applyFont="0" applyAlignment="0" applyProtection="0"/>
    <xf numFmtId="0" fontId="25" fillId="20" borderId="8" applyNumberFormat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54" applyFont="1">
      <alignment/>
      <protection/>
    </xf>
    <xf numFmtId="0" fontId="2" fillId="0" borderId="0" xfId="54" applyFont="1" applyBorder="1">
      <alignment/>
      <protection/>
    </xf>
    <xf numFmtId="0" fontId="0" fillId="0" borderId="0" xfId="54">
      <alignment/>
      <protection/>
    </xf>
    <xf numFmtId="0" fontId="0" fillId="0" borderId="0" xfId="0" applyFont="1" applyAlignment="1">
      <alignment/>
    </xf>
    <xf numFmtId="0" fontId="2" fillId="0" borderId="10" xfId="54" applyFont="1" applyBorder="1">
      <alignment/>
      <protection/>
    </xf>
    <xf numFmtId="0" fontId="2" fillId="0" borderId="11" xfId="54" applyFont="1" applyBorder="1">
      <alignment/>
      <protection/>
    </xf>
    <xf numFmtId="0" fontId="2" fillId="0" borderId="12" xfId="54" applyFont="1" applyBorder="1">
      <alignment/>
      <protection/>
    </xf>
    <xf numFmtId="0" fontId="3" fillId="0" borderId="12" xfId="54" applyFont="1" applyBorder="1">
      <alignment/>
      <protection/>
    </xf>
    <xf numFmtId="0" fontId="2" fillId="0" borderId="13" xfId="54" applyFont="1" applyBorder="1">
      <alignment/>
      <protection/>
    </xf>
    <xf numFmtId="0" fontId="2" fillId="0" borderId="14" xfId="54" applyFont="1" applyBorder="1">
      <alignment/>
      <protection/>
    </xf>
    <xf numFmtId="2" fontId="2" fillId="0" borderId="10" xfId="54" applyNumberFormat="1" applyFont="1" applyBorder="1" applyAlignment="1">
      <alignment horizontal="center"/>
      <protection/>
    </xf>
    <xf numFmtId="0" fontId="2" fillId="0" borderId="15" xfId="54" applyFont="1" applyBorder="1">
      <alignment/>
      <protection/>
    </xf>
    <xf numFmtId="0" fontId="4" fillId="0" borderId="0" xfId="54" applyFont="1">
      <alignment/>
      <protection/>
    </xf>
    <xf numFmtId="0" fontId="5" fillId="0" borderId="0" xfId="54" applyFont="1">
      <alignment/>
      <protection/>
    </xf>
    <xf numFmtId="0" fontId="2" fillId="0" borderId="16" xfId="54" applyFont="1" applyBorder="1">
      <alignment/>
      <protection/>
    </xf>
    <xf numFmtId="0" fontId="2" fillId="0" borderId="17" xfId="54" applyFont="1" applyBorder="1">
      <alignment/>
      <protection/>
    </xf>
    <xf numFmtId="0" fontId="3" fillId="0" borderId="18" xfId="54" applyFont="1" applyBorder="1">
      <alignment/>
      <protection/>
    </xf>
    <xf numFmtId="0" fontId="2" fillId="0" borderId="19" xfId="54" applyFont="1" applyBorder="1">
      <alignment/>
      <protection/>
    </xf>
    <xf numFmtId="2" fontId="2" fillId="0" borderId="20" xfId="54" applyNumberFormat="1" applyFont="1" applyBorder="1" applyAlignment="1">
      <alignment horizontal="center"/>
      <protection/>
    </xf>
    <xf numFmtId="0" fontId="2" fillId="0" borderId="0" xfId="54" applyFont="1" applyFill="1" applyBorder="1">
      <alignment/>
      <protection/>
    </xf>
    <xf numFmtId="0" fontId="6" fillId="0" borderId="0" xfId="54" applyFont="1">
      <alignment/>
      <protection/>
    </xf>
    <xf numFmtId="0" fontId="7" fillId="0" borderId="0" xfId="54" applyFont="1">
      <alignment/>
      <protection/>
    </xf>
    <xf numFmtId="172" fontId="3" fillId="0" borderId="0" xfId="54" applyNumberFormat="1" applyFont="1" applyAlignment="1">
      <alignment horizontal="center"/>
      <protection/>
    </xf>
    <xf numFmtId="0" fontId="7" fillId="0" borderId="0" xfId="54" applyFont="1" applyAlignment="1">
      <alignment horizontal="left"/>
      <protection/>
    </xf>
    <xf numFmtId="0" fontId="3" fillId="0" borderId="0" xfId="54" applyFont="1">
      <alignment/>
      <protection/>
    </xf>
    <xf numFmtId="0" fontId="0" fillId="0" borderId="0" xfId="54" applyFont="1">
      <alignment/>
      <protection/>
    </xf>
    <xf numFmtId="0" fontId="0" fillId="0" borderId="0" xfId="54" applyBorder="1">
      <alignment/>
      <protection/>
    </xf>
    <xf numFmtId="0" fontId="0" fillId="0" borderId="0" xfId="54" applyBorder="1" applyAlignment="1">
      <alignment horizontal="right"/>
      <protection/>
    </xf>
    <xf numFmtId="0" fontId="7" fillId="0" borderId="0" xfId="54" applyFont="1" applyBorder="1">
      <alignment/>
      <protection/>
    </xf>
    <xf numFmtId="0" fontId="3" fillId="24" borderId="21" xfId="54" applyFont="1" applyFill="1" applyBorder="1" applyAlignment="1">
      <alignment horizontal="center"/>
      <protection/>
    </xf>
    <xf numFmtId="0" fontId="3" fillId="0" borderId="21" xfId="54" applyFont="1" applyBorder="1" applyAlignment="1">
      <alignment horizontal="center"/>
      <protection/>
    </xf>
    <xf numFmtId="0" fontId="3" fillId="25" borderId="21" xfId="54" applyFont="1" applyFill="1" applyBorder="1" applyAlignment="1">
      <alignment horizontal="center"/>
      <protection/>
    </xf>
    <xf numFmtId="0" fontId="8" fillId="0" borderId="21" xfId="54" applyFont="1" applyBorder="1" applyAlignment="1">
      <alignment horizontal="center"/>
      <protection/>
    </xf>
    <xf numFmtId="10" fontId="3" fillId="0" borderId="21" xfId="54" applyNumberFormat="1" applyFont="1" applyFill="1" applyBorder="1" applyAlignment="1">
      <alignment horizontal="center"/>
      <protection/>
    </xf>
    <xf numFmtId="3" fontId="10" fillId="0" borderId="21" xfId="54" applyNumberFormat="1" applyFont="1" applyFill="1" applyBorder="1" applyAlignment="1">
      <alignment horizontal="right"/>
      <protection/>
    </xf>
    <xf numFmtId="3" fontId="11" fillId="0" borderId="0" xfId="54" applyNumberFormat="1" applyFont="1" applyBorder="1" applyAlignment="1" applyProtection="1">
      <alignment horizontal="right"/>
      <protection locked="0"/>
    </xf>
    <xf numFmtId="3" fontId="11" fillId="0" borderId="21" xfId="54" applyNumberFormat="1" applyFont="1" applyBorder="1" applyAlignment="1" applyProtection="1">
      <alignment horizontal="right"/>
      <protection locked="0"/>
    </xf>
    <xf numFmtId="3" fontId="9" fillId="0" borderId="0" xfId="54" applyNumberFormat="1" applyFont="1" applyBorder="1" applyAlignment="1">
      <alignment horizontal="right"/>
      <protection/>
    </xf>
    <xf numFmtId="3" fontId="0" fillId="0" borderId="0" xfId="54" applyNumberFormat="1" applyFill="1">
      <alignment/>
      <protection/>
    </xf>
    <xf numFmtId="0" fontId="0" fillId="0" borderId="0" xfId="54" applyFill="1">
      <alignment/>
      <protection/>
    </xf>
    <xf numFmtId="0" fontId="3" fillId="25" borderId="0" xfId="54" applyFont="1" applyFill="1" applyBorder="1" applyAlignment="1">
      <alignment horizontal="center"/>
      <protection/>
    </xf>
    <xf numFmtId="0" fontId="3" fillId="0" borderId="0" xfId="54" applyFont="1" applyAlignment="1">
      <alignment horizontal="center"/>
      <protection/>
    </xf>
    <xf numFmtId="3" fontId="10" fillId="24" borderId="22" xfId="54" applyNumberFormat="1" applyFont="1" applyFill="1" applyBorder="1" applyAlignment="1">
      <alignment horizontal="right"/>
      <protection/>
    </xf>
    <xf numFmtId="10" fontId="3" fillId="0" borderId="19" xfId="54" applyNumberFormat="1" applyFont="1" applyFill="1" applyBorder="1" applyAlignment="1">
      <alignment horizontal="center"/>
      <protection/>
    </xf>
    <xf numFmtId="3" fontId="10" fillId="25" borderId="0" xfId="54" applyNumberFormat="1" applyFont="1" applyFill="1" applyBorder="1" applyAlignment="1">
      <alignment horizontal="right"/>
      <protection/>
    </xf>
    <xf numFmtId="3" fontId="10" fillId="0" borderId="0" xfId="54" applyNumberFormat="1" applyFont="1" applyFill="1" applyBorder="1" applyAlignment="1">
      <alignment horizontal="right"/>
      <protection/>
    </xf>
    <xf numFmtId="3" fontId="29" fillId="0" borderId="21" xfId="54" applyNumberFormat="1" applyFont="1" applyBorder="1" applyAlignment="1" applyProtection="1">
      <alignment horizontal="right"/>
      <protection locked="0"/>
    </xf>
    <xf numFmtId="3" fontId="29" fillId="0" borderId="23" xfId="54" applyNumberFormat="1" applyFont="1" applyFill="1" applyBorder="1" applyAlignment="1">
      <alignment horizontal="right"/>
      <protection/>
    </xf>
    <xf numFmtId="0" fontId="8" fillId="0" borderId="24" xfId="54" applyFont="1" applyBorder="1" applyAlignment="1">
      <alignment horizontal="center"/>
      <protection/>
    </xf>
    <xf numFmtId="3" fontId="11" fillId="0" borderId="0" xfId="60" applyNumberFormat="1" applyFont="1" applyFill="1" applyBorder="1" applyAlignment="1">
      <alignment horizontal="right"/>
    </xf>
    <xf numFmtId="3" fontId="11" fillId="0" borderId="0" xfId="54" applyNumberFormat="1" applyFont="1" applyFill="1" applyBorder="1" applyAlignment="1">
      <alignment horizontal="right"/>
      <protection/>
    </xf>
    <xf numFmtId="0" fontId="8" fillId="0" borderId="21" xfId="54" applyFont="1" applyFill="1" applyBorder="1" applyAlignment="1">
      <alignment horizontal="center"/>
      <protection/>
    </xf>
    <xf numFmtId="3" fontId="10" fillId="0" borderId="21" xfId="54" applyNumberFormat="1" applyFont="1" applyBorder="1" applyAlignment="1">
      <alignment horizontal="right"/>
      <protection/>
    </xf>
    <xf numFmtId="3" fontId="10" fillId="0" borderId="23" xfId="54" applyNumberFormat="1" applyFont="1" applyBorder="1" applyAlignment="1">
      <alignment horizontal="righ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avadno_WEEKLY COMPETITIVE REPORT" xfId="52"/>
    <cellStyle name="Neutral" xfId="53"/>
    <cellStyle name="Normal_WEEK 1-18." xfId="54"/>
    <cellStyle name="Note" xfId="55"/>
    <cellStyle name="Output" xfId="56"/>
    <cellStyle name="Percent" xfId="57"/>
    <cellStyle name="Title" xfId="58"/>
    <cellStyle name="Total" xfId="59"/>
    <cellStyle name="Currency" xfId="60"/>
    <cellStyle name="Currency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33"/>
  <sheetViews>
    <sheetView tabSelected="1" zoomScalePageLayoutView="0" workbookViewId="0" topLeftCell="A1">
      <selection activeCell="T34" sqref="T34"/>
    </sheetView>
  </sheetViews>
  <sheetFormatPr defaultColWidth="9.140625" defaultRowHeight="12.75"/>
  <cols>
    <col min="1" max="3" width="0.13671875" style="3" customWidth="1"/>
    <col min="4" max="4" width="5.00390625" style="3" customWidth="1"/>
    <col min="5" max="5" width="5.8515625" style="3" customWidth="1"/>
    <col min="6" max="6" width="27.8515625" style="3" customWidth="1"/>
    <col min="7" max="7" width="5.7109375" style="3" customWidth="1"/>
    <col min="8" max="8" width="12.00390625" style="3" customWidth="1"/>
    <col min="9" max="9" width="5.8515625" style="3" customWidth="1"/>
    <col min="10" max="10" width="5.421875" style="3" customWidth="1"/>
    <col min="11" max="11" width="8.8515625" style="3" customWidth="1"/>
    <col min="12" max="12" width="9.28125" style="3" customWidth="1"/>
    <col min="13" max="13" width="11.28125" style="3" customWidth="1"/>
    <col min="14" max="14" width="9.140625" style="3" hidden="1" customWidth="1"/>
    <col min="15" max="15" width="10.421875" style="3" customWidth="1"/>
    <col min="16" max="16" width="9.8515625" style="3" customWidth="1"/>
    <col min="17" max="17" width="10.421875" style="3" hidden="1" customWidth="1"/>
    <col min="18" max="18" width="14.7109375" style="3" customWidth="1"/>
    <col min="19" max="19" width="11.8515625" style="3" hidden="1" customWidth="1"/>
    <col min="20" max="20" width="11.00390625" style="3" customWidth="1"/>
    <col min="21" max="21" width="9.140625" style="3" customWidth="1"/>
    <col min="22" max="22" width="10.140625" style="3" customWidth="1"/>
    <col min="23" max="243" width="9.140625" style="3" customWidth="1"/>
    <col min="244" max="16384" width="9.140625" style="4" customWidth="1"/>
  </cols>
  <sheetData>
    <row r="1" spans="4:110" ht="12.75">
      <c r="D1" s="1"/>
      <c r="E1" s="1"/>
      <c r="F1" s="2"/>
      <c r="G1" s="1"/>
      <c r="H1" s="1"/>
      <c r="I1" s="1"/>
      <c r="J1" s="1"/>
      <c r="K1" s="1"/>
      <c r="L1" s="2"/>
      <c r="M1" s="2"/>
      <c r="N1" s="2"/>
      <c r="O1" s="2"/>
      <c r="P1" s="1"/>
      <c r="Q1" s="1"/>
      <c r="R1" s="2"/>
      <c r="S1" s="2"/>
      <c r="T1" s="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</row>
    <row r="2" spans="6:256" s="1" customFormat="1" ht="12.75">
      <c r="F2" s="5"/>
      <c r="G2" s="2"/>
      <c r="H2" s="2"/>
      <c r="K2" s="1" t="s">
        <v>44</v>
      </c>
      <c r="L2" s="6" t="s">
        <v>0</v>
      </c>
      <c r="M2" s="7"/>
      <c r="N2" s="8"/>
      <c r="O2" s="9" t="s">
        <v>61</v>
      </c>
      <c r="P2" s="2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1" customFormat="1" ht="12.75">
      <c r="F3" s="12" t="s">
        <v>1</v>
      </c>
      <c r="H3" s="13" t="s">
        <v>2</v>
      </c>
      <c r="I3" s="14"/>
      <c r="L3" s="15" t="s">
        <v>3</v>
      </c>
      <c r="M3" s="16"/>
      <c r="N3" s="17"/>
      <c r="O3" s="9" t="s">
        <v>62</v>
      </c>
      <c r="P3" s="2"/>
      <c r="Q3" s="2"/>
      <c r="R3" s="18" t="s">
        <v>4</v>
      </c>
      <c r="S3" s="5"/>
      <c r="T3" s="19">
        <v>5.42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5</v>
      </c>
      <c r="L4" s="20" t="s">
        <v>6</v>
      </c>
      <c r="M4" s="21">
        <v>22</v>
      </c>
      <c r="N4" s="22" t="s">
        <v>7</v>
      </c>
      <c r="Q4" s="22"/>
      <c r="R4" s="1" t="s">
        <v>8</v>
      </c>
      <c r="S4" s="1"/>
      <c r="T4" s="23">
        <v>40696</v>
      </c>
    </row>
    <row r="5" spans="4:19" ht="12.75">
      <c r="D5" s="1"/>
      <c r="E5" s="1" t="s">
        <v>9</v>
      </c>
      <c r="F5" s="1" t="s">
        <v>10</v>
      </c>
      <c r="G5" s="1"/>
      <c r="H5" s="1"/>
      <c r="I5" s="1"/>
      <c r="N5" s="22" t="s">
        <v>11</v>
      </c>
      <c r="Q5" s="24" t="s">
        <v>11</v>
      </c>
      <c r="S5" s="22" t="s">
        <v>12</v>
      </c>
    </row>
    <row r="6" spans="4:19" ht="12.75">
      <c r="D6" s="1"/>
      <c r="E6" s="1" t="s">
        <v>13</v>
      </c>
      <c r="F6" s="25" t="s">
        <v>14</v>
      </c>
      <c r="G6" s="1"/>
      <c r="H6" s="1"/>
      <c r="I6" s="1"/>
      <c r="N6" s="22" t="s">
        <v>15</v>
      </c>
      <c r="P6" s="26"/>
      <c r="Q6" s="22" t="s">
        <v>15</v>
      </c>
      <c r="S6" s="22" t="s">
        <v>15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16</v>
      </c>
      <c r="E8" s="30" t="s">
        <v>17</v>
      </c>
      <c r="F8" s="30"/>
      <c r="G8" s="30"/>
      <c r="H8" s="30" t="s">
        <v>18</v>
      </c>
      <c r="I8" s="30" t="s">
        <v>19</v>
      </c>
      <c r="J8" s="30" t="s">
        <v>20</v>
      </c>
      <c r="K8" s="30" t="s">
        <v>21</v>
      </c>
      <c r="L8" s="30" t="s">
        <v>21</v>
      </c>
      <c r="M8" s="30" t="s">
        <v>22</v>
      </c>
      <c r="N8" s="30" t="s">
        <v>23</v>
      </c>
      <c r="O8" s="30" t="s">
        <v>19</v>
      </c>
      <c r="P8" s="30" t="s">
        <v>19</v>
      </c>
      <c r="Q8" s="30" t="s">
        <v>24</v>
      </c>
      <c r="R8" s="30" t="s">
        <v>25</v>
      </c>
      <c r="S8" s="31" t="s">
        <v>26</v>
      </c>
      <c r="T8" s="30" t="s">
        <v>25</v>
      </c>
    </row>
    <row r="9" spans="4:20" ht="12.75">
      <c r="D9" s="30"/>
      <c r="E9" s="30" t="s">
        <v>19</v>
      </c>
      <c r="F9" s="30" t="s">
        <v>27</v>
      </c>
      <c r="G9" s="30" t="s">
        <v>28</v>
      </c>
      <c r="H9" s="30" t="s">
        <v>28</v>
      </c>
      <c r="I9" s="30" t="s">
        <v>20</v>
      </c>
      <c r="J9" s="30"/>
      <c r="K9" s="30" t="s">
        <v>29</v>
      </c>
      <c r="L9" s="30" t="s">
        <v>30</v>
      </c>
      <c r="M9" s="30" t="s">
        <v>31</v>
      </c>
      <c r="N9" s="30" t="s">
        <v>29</v>
      </c>
      <c r="O9" s="30" t="s">
        <v>29</v>
      </c>
      <c r="P9" s="30" t="s">
        <v>30</v>
      </c>
      <c r="Q9" s="30" t="s">
        <v>32</v>
      </c>
      <c r="R9" s="30" t="s">
        <v>29</v>
      </c>
      <c r="S9" s="31" t="s">
        <v>30</v>
      </c>
      <c r="T9" s="30" t="s">
        <v>30</v>
      </c>
    </row>
    <row r="10" spans="4:256" s="40" customFormat="1" ht="12.75">
      <c r="D10" s="32">
        <v>1</v>
      </c>
      <c r="E10" s="32" t="s">
        <v>35</v>
      </c>
      <c r="F10" s="31" t="s">
        <v>63</v>
      </c>
      <c r="G10" s="31" t="s">
        <v>36</v>
      </c>
      <c r="H10" s="31" t="s">
        <v>37</v>
      </c>
      <c r="I10" s="33">
        <v>1</v>
      </c>
      <c r="J10" s="33">
        <v>13</v>
      </c>
      <c r="K10" s="53">
        <v>650373</v>
      </c>
      <c r="L10" s="53">
        <v>22121</v>
      </c>
      <c r="M10" s="34" t="e">
        <f aca="true" t="shared" si="0" ref="M10:M27">O10/N10-100%</f>
        <v>#DIV/0!</v>
      </c>
      <c r="N10" s="35"/>
      <c r="O10" s="35">
        <v>965870</v>
      </c>
      <c r="P10" s="35">
        <v>35700</v>
      </c>
      <c r="Q10" s="48"/>
      <c r="R10" s="35">
        <f aca="true" t="shared" si="1" ref="R10:R26">O10+Q10</f>
        <v>965870</v>
      </c>
      <c r="S10" s="47"/>
      <c r="T10" s="37">
        <f aca="true" t="shared" si="2" ref="T10:T26">S10+P10</f>
        <v>35700</v>
      </c>
      <c r="U10" s="22"/>
      <c r="V10" s="36"/>
      <c r="W10" s="38"/>
      <c r="X10" s="39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40" customFormat="1" ht="12.75">
      <c r="D11" s="32">
        <v>2</v>
      </c>
      <c r="E11" s="32">
        <v>1</v>
      </c>
      <c r="F11" s="31" t="s">
        <v>59</v>
      </c>
      <c r="G11" s="31" t="s">
        <v>40</v>
      </c>
      <c r="H11" s="31" t="s">
        <v>34</v>
      </c>
      <c r="I11" s="33">
        <v>2</v>
      </c>
      <c r="J11" s="33">
        <v>30</v>
      </c>
      <c r="K11" s="53">
        <v>527081</v>
      </c>
      <c r="L11" s="53">
        <v>13941</v>
      </c>
      <c r="M11" s="34">
        <f t="shared" si="0"/>
        <v>-0.521165533414968</v>
      </c>
      <c r="N11" s="35">
        <v>1415249</v>
      </c>
      <c r="O11" s="35">
        <v>677670</v>
      </c>
      <c r="P11" s="35">
        <v>18422</v>
      </c>
      <c r="Q11" s="48">
        <v>1415249</v>
      </c>
      <c r="R11" s="35">
        <f t="shared" si="1"/>
        <v>2092919</v>
      </c>
      <c r="S11" s="47">
        <v>37531</v>
      </c>
      <c r="T11" s="37">
        <f t="shared" si="2"/>
        <v>55953</v>
      </c>
      <c r="U11" s="22"/>
      <c r="V11" s="36"/>
      <c r="W11" s="38"/>
      <c r="X11" s="39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40" customFormat="1" ht="12.75">
      <c r="D12" s="32">
        <v>3</v>
      </c>
      <c r="E12" s="32">
        <v>3</v>
      </c>
      <c r="F12" s="31" t="s">
        <v>50</v>
      </c>
      <c r="G12" s="31" t="s">
        <v>33</v>
      </c>
      <c r="H12" s="31" t="s">
        <v>37</v>
      </c>
      <c r="I12" s="33">
        <v>7</v>
      </c>
      <c r="J12" s="52">
        <v>13</v>
      </c>
      <c r="K12" s="53">
        <v>103172</v>
      </c>
      <c r="L12" s="53">
        <v>3386</v>
      </c>
      <c r="M12" s="34">
        <f t="shared" si="0"/>
        <v>0.0626994283764184</v>
      </c>
      <c r="N12" s="35">
        <v>117210</v>
      </c>
      <c r="O12" s="35">
        <v>124559</v>
      </c>
      <c r="P12" s="35">
        <v>4164</v>
      </c>
      <c r="Q12" s="48">
        <v>1849511.8199999998</v>
      </c>
      <c r="R12" s="35">
        <f t="shared" si="1"/>
        <v>1974070.8199999998</v>
      </c>
      <c r="S12" s="47">
        <v>56377</v>
      </c>
      <c r="T12" s="37">
        <f t="shared" si="2"/>
        <v>60541</v>
      </c>
      <c r="U12" s="22"/>
      <c r="V12" s="36"/>
      <c r="W12" s="38"/>
      <c r="X12" s="39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40" customFormat="1" ht="12.75">
      <c r="D13" s="32">
        <v>4</v>
      </c>
      <c r="E13" s="32">
        <v>2</v>
      </c>
      <c r="F13" s="31" t="s">
        <v>55</v>
      </c>
      <c r="G13" s="31" t="s">
        <v>45</v>
      </c>
      <c r="H13" s="31" t="s">
        <v>37</v>
      </c>
      <c r="I13" s="33">
        <v>4</v>
      </c>
      <c r="J13" s="52">
        <v>15</v>
      </c>
      <c r="K13" s="53">
        <v>73424</v>
      </c>
      <c r="L13" s="53">
        <v>2358</v>
      </c>
      <c r="M13" s="34">
        <f t="shared" si="0"/>
        <v>-0.49007169636300385</v>
      </c>
      <c r="N13" s="35">
        <v>206984</v>
      </c>
      <c r="O13" s="35">
        <v>105547</v>
      </c>
      <c r="P13" s="35">
        <v>3617</v>
      </c>
      <c r="Q13" s="48">
        <v>1224992.24</v>
      </c>
      <c r="R13" s="35">
        <f t="shared" si="1"/>
        <v>1330539.24</v>
      </c>
      <c r="S13" s="47">
        <v>40376</v>
      </c>
      <c r="T13" s="37">
        <f t="shared" si="2"/>
        <v>43993</v>
      </c>
      <c r="U13" s="22"/>
      <c r="V13" s="36"/>
      <c r="W13" s="38"/>
      <c r="X13" s="39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40" customFormat="1" ht="12.75">
      <c r="D14" s="32">
        <v>5</v>
      </c>
      <c r="E14" s="32">
        <v>4</v>
      </c>
      <c r="F14" s="31" t="s">
        <v>53</v>
      </c>
      <c r="G14" s="31" t="s">
        <v>43</v>
      </c>
      <c r="H14" s="31" t="s">
        <v>37</v>
      </c>
      <c r="I14" s="33">
        <v>5</v>
      </c>
      <c r="J14" s="33">
        <v>13</v>
      </c>
      <c r="K14" s="53">
        <v>39104</v>
      </c>
      <c r="L14" s="53">
        <v>979</v>
      </c>
      <c r="M14" s="34">
        <f t="shared" si="0"/>
        <v>-0.49050399302060266</v>
      </c>
      <c r="N14" s="35">
        <v>104307</v>
      </c>
      <c r="O14" s="35">
        <v>53144</v>
      </c>
      <c r="P14" s="35">
        <v>1414</v>
      </c>
      <c r="Q14" s="48">
        <v>1823281</v>
      </c>
      <c r="R14" s="35">
        <f t="shared" si="1"/>
        <v>1876425</v>
      </c>
      <c r="S14" s="47">
        <v>43635</v>
      </c>
      <c r="T14" s="37">
        <f t="shared" si="2"/>
        <v>45049</v>
      </c>
      <c r="U14" s="22"/>
      <c r="V14" s="36"/>
      <c r="W14" s="38"/>
      <c r="X14" s="39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40" customFormat="1" ht="12.75">
      <c r="D15" s="32">
        <v>6</v>
      </c>
      <c r="E15" s="32">
        <v>5</v>
      </c>
      <c r="F15" s="31" t="s">
        <v>57</v>
      </c>
      <c r="G15" s="31" t="s">
        <v>38</v>
      </c>
      <c r="H15" s="31" t="s">
        <v>39</v>
      </c>
      <c r="I15" s="33">
        <v>3</v>
      </c>
      <c r="J15" s="33">
        <v>14</v>
      </c>
      <c r="K15" s="53">
        <v>28994</v>
      </c>
      <c r="L15" s="53">
        <v>975</v>
      </c>
      <c r="M15" s="34">
        <f t="shared" si="0"/>
        <v>-0.5301338113648075</v>
      </c>
      <c r="N15" s="35">
        <v>81891.4</v>
      </c>
      <c r="O15" s="35">
        <v>38478</v>
      </c>
      <c r="P15" s="35">
        <v>1377</v>
      </c>
      <c r="Q15" s="48">
        <v>245664</v>
      </c>
      <c r="R15" s="35">
        <f t="shared" si="1"/>
        <v>284142</v>
      </c>
      <c r="S15" s="47">
        <v>8885</v>
      </c>
      <c r="T15" s="37">
        <f t="shared" si="2"/>
        <v>10262</v>
      </c>
      <c r="U15" s="22"/>
      <c r="V15" s="36"/>
      <c r="W15" s="38"/>
      <c r="X15" s="39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40" customFormat="1" ht="12.75">
      <c r="D16" s="32">
        <v>7</v>
      </c>
      <c r="E16" s="32">
        <v>6</v>
      </c>
      <c r="F16" s="31" t="s">
        <v>60</v>
      </c>
      <c r="G16" s="31" t="s">
        <v>38</v>
      </c>
      <c r="H16" s="31" t="s">
        <v>39</v>
      </c>
      <c r="I16" s="33">
        <v>2</v>
      </c>
      <c r="J16" s="33">
        <v>9</v>
      </c>
      <c r="K16" s="53">
        <v>24638</v>
      </c>
      <c r="L16" s="53">
        <v>809</v>
      </c>
      <c r="M16" s="34">
        <f t="shared" si="0"/>
        <v>-0.5189921127940252</v>
      </c>
      <c r="N16" s="35">
        <v>71635</v>
      </c>
      <c r="O16" s="35">
        <v>34457</v>
      </c>
      <c r="P16" s="35">
        <v>1235</v>
      </c>
      <c r="Q16" s="48">
        <v>71635</v>
      </c>
      <c r="R16" s="35">
        <f t="shared" si="1"/>
        <v>106092</v>
      </c>
      <c r="S16" s="47">
        <v>2566</v>
      </c>
      <c r="T16" s="37">
        <f t="shared" si="2"/>
        <v>3801</v>
      </c>
      <c r="U16" s="22"/>
      <c r="V16" s="36"/>
      <c r="W16" s="38"/>
      <c r="X16" s="39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40" customFormat="1" ht="12.75">
      <c r="D17" s="32">
        <v>8</v>
      </c>
      <c r="E17" s="32">
        <v>7</v>
      </c>
      <c r="F17" s="31" t="s">
        <v>56</v>
      </c>
      <c r="G17" s="31" t="s">
        <v>41</v>
      </c>
      <c r="H17" s="31" t="s">
        <v>34</v>
      </c>
      <c r="I17" s="49">
        <v>3</v>
      </c>
      <c r="J17" s="33">
        <v>14</v>
      </c>
      <c r="K17" s="54">
        <v>23859</v>
      </c>
      <c r="L17" s="53">
        <v>636</v>
      </c>
      <c r="M17" s="34">
        <f t="shared" si="0"/>
        <v>-0.48719433014690927</v>
      </c>
      <c r="N17" s="35">
        <v>63917</v>
      </c>
      <c r="O17" s="35">
        <v>32777</v>
      </c>
      <c r="P17" s="35">
        <v>919</v>
      </c>
      <c r="Q17" s="48">
        <v>255030</v>
      </c>
      <c r="R17" s="35">
        <f t="shared" si="1"/>
        <v>287807</v>
      </c>
      <c r="S17" s="47">
        <v>7365</v>
      </c>
      <c r="T17" s="37">
        <f t="shared" si="2"/>
        <v>8284</v>
      </c>
      <c r="U17" s="22"/>
      <c r="V17" s="36"/>
      <c r="W17" s="38"/>
      <c r="X17" s="39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40" customFormat="1" ht="12.75">
      <c r="D18" s="32">
        <v>9</v>
      </c>
      <c r="E18" s="32">
        <v>13</v>
      </c>
      <c r="F18" s="31" t="s">
        <v>48</v>
      </c>
      <c r="G18" s="31" t="s">
        <v>45</v>
      </c>
      <c r="H18" s="31" t="s">
        <v>37</v>
      </c>
      <c r="I18" s="49">
        <v>9</v>
      </c>
      <c r="J18" s="33">
        <v>10</v>
      </c>
      <c r="K18" s="54">
        <v>14156</v>
      </c>
      <c r="L18" s="53">
        <v>681</v>
      </c>
      <c r="M18" s="34">
        <f t="shared" si="0"/>
        <v>0.7404690831556504</v>
      </c>
      <c r="N18" s="35">
        <v>11725</v>
      </c>
      <c r="O18" s="35">
        <v>20407</v>
      </c>
      <c r="P18" s="35">
        <v>973</v>
      </c>
      <c r="Q18" s="48">
        <v>424943.68</v>
      </c>
      <c r="R18" s="35">
        <f t="shared" si="1"/>
        <v>445350.68</v>
      </c>
      <c r="S18" s="47">
        <v>17389</v>
      </c>
      <c r="T18" s="37">
        <f t="shared" si="2"/>
        <v>18362</v>
      </c>
      <c r="U18" s="22"/>
      <c r="V18" s="36"/>
      <c r="W18" s="38"/>
      <c r="X18" s="39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40" customFormat="1" ht="12.75">
      <c r="D19" s="32">
        <v>10</v>
      </c>
      <c r="E19" s="32">
        <v>10</v>
      </c>
      <c r="F19" s="31" t="s">
        <v>58</v>
      </c>
      <c r="G19" s="31" t="s">
        <v>38</v>
      </c>
      <c r="H19" s="31" t="s">
        <v>39</v>
      </c>
      <c r="I19" s="33">
        <v>3</v>
      </c>
      <c r="J19" s="33">
        <v>5</v>
      </c>
      <c r="K19" s="53">
        <v>9821</v>
      </c>
      <c r="L19" s="53">
        <v>373</v>
      </c>
      <c r="M19" s="34">
        <f t="shared" si="0"/>
        <v>-0.40670142747243354</v>
      </c>
      <c r="N19" s="35">
        <v>23398</v>
      </c>
      <c r="O19" s="35">
        <v>13882</v>
      </c>
      <c r="P19" s="35">
        <v>540</v>
      </c>
      <c r="Q19" s="48">
        <v>64207</v>
      </c>
      <c r="R19" s="35">
        <f t="shared" si="1"/>
        <v>78089</v>
      </c>
      <c r="S19" s="47">
        <v>2328</v>
      </c>
      <c r="T19" s="37">
        <f t="shared" si="2"/>
        <v>2868</v>
      </c>
      <c r="U19" s="22"/>
      <c r="V19" s="36"/>
      <c r="W19" s="38"/>
      <c r="X19" s="39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40" customFormat="1" ht="12.75">
      <c r="D20" s="32">
        <v>11</v>
      </c>
      <c r="E20" s="32">
        <v>8</v>
      </c>
      <c r="F20" s="31" t="s">
        <v>54</v>
      </c>
      <c r="G20" s="31" t="s">
        <v>36</v>
      </c>
      <c r="H20" s="31" t="s">
        <v>37</v>
      </c>
      <c r="I20" s="33">
        <v>5</v>
      </c>
      <c r="J20" s="33">
        <v>6</v>
      </c>
      <c r="K20" s="53">
        <v>9534</v>
      </c>
      <c r="L20" s="53">
        <v>312</v>
      </c>
      <c r="M20" s="34">
        <f t="shared" si="0"/>
        <v>-0.528539099823988</v>
      </c>
      <c r="N20" s="35">
        <v>27839</v>
      </c>
      <c r="O20" s="35">
        <v>13125</v>
      </c>
      <c r="P20" s="35">
        <v>458</v>
      </c>
      <c r="Q20" s="48">
        <v>270878.8</v>
      </c>
      <c r="R20" s="35">
        <f t="shared" si="1"/>
        <v>284003.8</v>
      </c>
      <c r="S20" s="47">
        <v>9593</v>
      </c>
      <c r="T20" s="37">
        <f t="shared" si="2"/>
        <v>10051</v>
      </c>
      <c r="U20" s="22"/>
      <c r="V20" s="36"/>
      <c r="W20" s="38"/>
      <c r="X20" s="39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40" customFormat="1" ht="12.75">
      <c r="D21" s="32">
        <v>12</v>
      </c>
      <c r="E21" s="32" t="s">
        <v>35</v>
      </c>
      <c r="F21" s="31" t="s">
        <v>64</v>
      </c>
      <c r="G21" s="31" t="s">
        <v>38</v>
      </c>
      <c r="H21" s="31" t="s">
        <v>37</v>
      </c>
      <c r="I21" s="33">
        <v>1</v>
      </c>
      <c r="J21" s="33">
        <v>4</v>
      </c>
      <c r="K21" s="53">
        <v>8560</v>
      </c>
      <c r="L21" s="53">
        <v>293</v>
      </c>
      <c r="M21" s="34" t="e">
        <f t="shared" si="0"/>
        <v>#DIV/0!</v>
      </c>
      <c r="N21" s="35"/>
      <c r="O21" s="35">
        <v>10673</v>
      </c>
      <c r="P21" s="35">
        <v>382</v>
      </c>
      <c r="Q21" s="48"/>
      <c r="R21" s="35">
        <f t="shared" si="1"/>
        <v>10673</v>
      </c>
      <c r="S21" s="47"/>
      <c r="T21" s="37">
        <f t="shared" si="2"/>
        <v>382</v>
      </c>
      <c r="U21" s="22"/>
      <c r="V21" s="36"/>
      <c r="W21" s="38"/>
      <c r="X21" s="39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40" customFormat="1" ht="12.75">
      <c r="D22" s="32">
        <v>13</v>
      </c>
      <c r="E22" s="32">
        <v>12</v>
      </c>
      <c r="F22" s="31" t="s">
        <v>51</v>
      </c>
      <c r="G22" s="31" t="s">
        <v>45</v>
      </c>
      <c r="H22" s="31" t="s">
        <v>37</v>
      </c>
      <c r="I22" s="33">
        <v>7</v>
      </c>
      <c r="J22" s="52">
        <v>4</v>
      </c>
      <c r="K22" s="53">
        <v>7640</v>
      </c>
      <c r="L22" s="53">
        <v>277</v>
      </c>
      <c r="M22" s="34">
        <f t="shared" si="0"/>
        <v>-0.39068050428362466</v>
      </c>
      <c r="N22" s="35">
        <v>14357</v>
      </c>
      <c r="O22" s="35">
        <v>8748</v>
      </c>
      <c r="P22" s="35">
        <v>327</v>
      </c>
      <c r="Q22" s="48">
        <v>232651</v>
      </c>
      <c r="R22" s="35">
        <f t="shared" si="1"/>
        <v>241399</v>
      </c>
      <c r="S22" s="47">
        <v>8294</v>
      </c>
      <c r="T22" s="37">
        <f t="shared" si="2"/>
        <v>8621</v>
      </c>
      <c r="U22" s="22"/>
      <c r="V22" s="36"/>
      <c r="W22" s="38"/>
      <c r="X22" s="39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40" customFormat="1" ht="12.75">
      <c r="D23" s="32">
        <v>14</v>
      </c>
      <c r="E23" s="32">
        <v>9</v>
      </c>
      <c r="F23" s="31" t="s">
        <v>49</v>
      </c>
      <c r="G23" s="31" t="s">
        <v>36</v>
      </c>
      <c r="H23" s="31" t="s">
        <v>37</v>
      </c>
      <c r="I23" s="33">
        <v>8</v>
      </c>
      <c r="J23" s="52">
        <v>5</v>
      </c>
      <c r="K23" s="53">
        <v>3855</v>
      </c>
      <c r="L23" s="53">
        <v>141</v>
      </c>
      <c r="M23" s="34">
        <f t="shared" si="0"/>
        <v>-0.7378111273792094</v>
      </c>
      <c r="N23" s="35">
        <v>27320</v>
      </c>
      <c r="O23" s="35">
        <v>7163</v>
      </c>
      <c r="P23" s="35">
        <v>315</v>
      </c>
      <c r="Q23" s="48">
        <v>654793</v>
      </c>
      <c r="R23" s="35">
        <f t="shared" si="1"/>
        <v>661956</v>
      </c>
      <c r="S23" s="47">
        <v>22636</v>
      </c>
      <c r="T23" s="37">
        <f t="shared" si="2"/>
        <v>22951</v>
      </c>
      <c r="U23" s="22"/>
      <c r="V23" s="36"/>
      <c r="W23" s="38"/>
      <c r="X23" s="39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40" customFormat="1" ht="12.75">
      <c r="D24" s="32">
        <v>15</v>
      </c>
      <c r="E24" s="32">
        <v>18</v>
      </c>
      <c r="F24" s="31" t="s">
        <v>46</v>
      </c>
      <c r="G24" s="31" t="s">
        <v>38</v>
      </c>
      <c r="H24" s="31" t="s">
        <v>37</v>
      </c>
      <c r="I24" s="33">
        <v>16</v>
      </c>
      <c r="J24" s="33">
        <v>3</v>
      </c>
      <c r="K24" s="53">
        <v>5860</v>
      </c>
      <c r="L24" s="53">
        <v>191</v>
      </c>
      <c r="M24" s="34">
        <f t="shared" si="0"/>
        <v>0.3065774804905239</v>
      </c>
      <c r="N24" s="35">
        <v>4485</v>
      </c>
      <c r="O24" s="35">
        <v>5860</v>
      </c>
      <c r="P24" s="35">
        <v>191</v>
      </c>
      <c r="Q24" s="48">
        <v>1131507</v>
      </c>
      <c r="R24" s="35">
        <f t="shared" si="1"/>
        <v>1137367</v>
      </c>
      <c r="S24" s="47">
        <v>33578</v>
      </c>
      <c r="T24" s="37">
        <f t="shared" si="2"/>
        <v>33769</v>
      </c>
      <c r="U24" s="22"/>
      <c r="V24" s="36"/>
      <c r="W24" s="38"/>
      <c r="X24" s="39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40" customFormat="1" ht="12.75">
      <c r="D25" s="32">
        <v>16</v>
      </c>
      <c r="E25" s="32">
        <v>19</v>
      </c>
      <c r="F25" s="31" t="s">
        <v>47</v>
      </c>
      <c r="G25" s="31" t="s">
        <v>43</v>
      </c>
      <c r="H25" s="31" t="s">
        <v>37</v>
      </c>
      <c r="I25" s="33">
        <v>13</v>
      </c>
      <c r="J25" s="52">
        <v>7</v>
      </c>
      <c r="K25" s="53">
        <v>3999</v>
      </c>
      <c r="L25" s="53">
        <v>208</v>
      </c>
      <c r="M25" s="34">
        <f t="shared" si="0"/>
        <v>-0.08011669658886889</v>
      </c>
      <c r="N25" s="35">
        <v>4456</v>
      </c>
      <c r="O25" s="35">
        <v>4099</v>
      </c>
      <c r="P25" s="35">
        <v>213</v>
      </c>
      <c r="Q25" s="48">
        <v>522568.06</v>
      </c>
      <c r="R25" s="35">
        <f t="shared" si="1"/>
        <v>526667.06</v>
      </c>
      <c r="S25" s="47">
        <v>21072</v>
      </c>
      <c r="T25" s="37">
        <f t="shared" si="2"/>
        <v>21285</v>
      </c>
      <c r="U25" s="22"/>
      <c r="V25" s="36"/>
      <c r="W25" s="38"/>
      <c r="X25" s="39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40" customFormat="1" ht="12.75">
      <c r="D26" s="32">
        <v>17</v>
      </c>
      <c r="E26" s="32">
        <v>17</v>
      </c>
      <c r="F26" s="31" t="s">
        <v>52</v>
      </c>
      <c r="G26" s="31" t="s">
        <v>38</v>
      </c>
      <c r="H26" s="31" t="s">
        <v>42</v>
      </c>
      <c r="I26" s="33">
        <v>6</v>
      </c>
      <c r="J26" s="33">
        <v>1</v>
      </c>
      <c r="K26" s="53">
        <v>2818</v>
      </c>
      <c r="L26" s="53">
        <v>90</v>
      </c>
      <c r="M26" s="34">
        <f t="shared" si="0"/>
        <v>-0.16735582154515782</v>
      </c>
      <c r="N26" s="35">
        <v>4595</v>
      </c>
      <c r="O26" s="35">
        <v>3826</v>
      </c>
      <c r="P26" s="35">
        <v>131</v>
      </c>
      <c r="Q26" s="48">
        <v>28378</v>
      </c>
      <c r="R26" s="35">
        <f t="shared" si="1"/>
        <v>32204</v>
      </c>
      <c r="S26" s="47">
        <v>980</v>
      </c>
      <c r="T26" s="37">
        <f t="shared" si="2"/>
        <v>1111</v>
      </c>
      <c r="U26" s="22"/>
      <c r="V26" s="36"/>
      <c r="W26" s="38"/>
      <c r="X26" s="39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2" ht="13.5" thickBot="1">
      <c r="D27" s="41"/>
      <c r="E27" s="42"/>
      <c r="F27" s="42"/>
      <c r="G27" s="42"/>
      <c r="H27" s="42"/>
      <c r="I27" s="42"/>
      <c r="J27" s="42"/>
      <c r="K27" s="43">
        <f>SUM(K10:K26)</f>
        <v>1536888</v>
      </c>
      <c r="L27" s="43">
        <f>SUM(L10:L26)</f>
        <v>47771</v>
      </c>
      <c r="M27" s="44">
        <f t="shared" si="0"/>
        <v>-0.0271103315988247</v>
      </c>
      <c r="N27" s="43">
        <f>SUM(N10:N26)</f>
        <v>2179368.4</v>
      </c>
      <c r="O27" s="43">
        <f aca="true" t="shared" si="3" ref="O27:T27">SUM(O10:O26)</f>
        <v>2120285</v>
      </c>
      <c r="P27" s="43">
        <f t="shared" si="3"/>
        <v>70378</v>
      </c>
      <c r="Q27" s="43">
        <f t="shared" si="3"/>
        <v>10215289.6</v>
      </c>
      <c r="R27" s="43">
        <f t="shared" si="3"/>
        <v>12335574.600000001</v>
      </c>
      <c r="S27" s="43">
        <f t="shared" si="3"/>
        <v>312605</v>
      </c>
      <c r="T27" s="43">
        <f t="shared" si="3"/>
        <v>382983</v>
      </c>
      <c r="U27" s="45"/>
      <c r="V27" s="46">
        <f>SUM(V10:V19)</f>
        <v>0</v>
      </c>
    </row>
    <row r="30" spans="15:16" ht="12.75">
      <c r="O30" s="51"/>
      <c r="P30" s="50"/>
    </row>
    <row r="33" spans="16:256" s="3" customFormat="1" ht="12.75">
      <c r="P33" s="46"/>
      <c r="Q33" s="46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</sheetData>
  <sheetProtection/>
  <printOptions horizontalCentered="1" verticalCentered="1"/>
  <pageMargins left="0.11805555555555557" right="0.5513888888888889" top="0.3298611111111111" bottom="0.4701388888888889" header="0.5118055555555556" footer="0.5118055555555556"/>
  <pageSetup fitToHeight="1" fitToWidth="1" horizontalDpi="300" verticalDpi="3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FNE</cp:lastModifiedBy>
  <cp:lastPrinted>2011-06-02T13:04:10Z</cp:lastPrinted>
  <dcterms:created xsi:type="dcterms:W3CDTF">2010-01-07T12:33:24Z</dcterms:created>
  <dcterms:modified xsi:type="dcterms:W3CDTF">2011-06-02T15:11:31Z</dcterms:modified>
  <cp:category/>
  <cp:version/>
  <cp:contentType/>
  <cp:contentStatus/>
</cp:coreProperties>
</file>