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<sst xmlns="http://schemas.openxmlformats.org/spreadsheetml/2006/main" count="94" uniqueCount="63">
  <si>
    <t>WEEKEND OF</t>
  </si>
  <si>
    <t>Aug,16-Aug,19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</si>
  <si>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</si>
  <si>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</si>
  <si>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</si>
  <si>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Aug,16-Aug,22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</si>
  <si>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</si>
  <si>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</si>
  <si>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</si>
  <si>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</si>
  <si>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</si>
  <si>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</si>
  <si>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</si>
  <si>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</si>
  <si>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</si>
  <si>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</si>
  <si>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</si>
  <si>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</si>
  <si>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</si>
  <si>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</si>
  <si>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</si>
  <si>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</si>
  <si>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</si>
  <si>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</si>
  <si>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</si>
  <si>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</si>
  <si>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</si>
  <si>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</si>
  <si>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</si>
  <si>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</si>
  <si>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</si>
  <si>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</si>
  <si>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</si>
  <si>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</si>
  <si>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</si>
  <si>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</si>
  <si>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EXPENDABLES 2</t>
  </si>
  <si>
    <t>IND</t>
  </si>
  <si>
    <t>Duplicato</t>
  </si>
  <si>
    <t>DARK KNIGHT RISES, THE</t>
  </si>
  <si>
    <t>WB</t>
  </si>
  <si>
    <t>Blitz</t>
  </si>
  <si>
    <t>STEP UP 4</t>
  </si>
  <si>
    <t>ICE AGE 4</t>
  </si>
  <si>
    <t>FOX</t>
  </si>
  <si>
    <t>BRAVE</t>
  </si>
  <si>
    <t>WDI</t>
  </si>
  <si>
    <t>CF</t>
  </si>
  <si>
    <t>TED</t>
  </si>
  <si>
    <t>UNI</t>
  </si>
  <si>
    <t>TOTAL RECALL</t>
  </si>
  <si>
    <t>SONY</t>
  </si>
  <si>
    <t>MADAGASCAR 3</t>
  </si>
  <si>
    <t>PAR</t>
  </si>
  <si>
    <t>THAT'S MY BOY</t>
  </si>
  <si>
    <t>LARIN IZBOR: IZGUBLJENI PRINC</t>
  </si>
  <si>
    <t>LOC</t>
  </si>
  <si>
    <t>AMAZING SPIDER-MAN, THE</t>
  </si>
  <si>
    <t>MAGIC MIKE</t>
  </si>
  <si>
    <t>Discovery</t>
  </si>
  <si>
    <t>COMME UN CHEF</t>
  </si>
  <si>
    <t>KILLER JOE</t>
  </si>
  <si>
    <t>PADORA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</si>
</sst>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0" fillId="0" borderId="0" xfId="0" applyFont="1" applyAlignment="1">
      <alignment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2" fillId="0" borderId="3" xfId="17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2" fontId="1" fillId="0" borderId="1" xfId="17" applyNumberFormat="1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1" fillId="0" borderId="7" xfId="17" applyFont="1" applyBorder="1">
      <alignment/>
      <protection/>
    </xf>
    <xf numFmtId="0" fontId="1" fillId="0" borderId="8" xfId="17" applyFont="1" applyBorder="1">
      <alignment/>
      <protection/>
    </xf>
    <xf numFmtId="0" fontId="2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2" fontId="1" fillId="0" borderId="11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164" fontId="2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2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2" fillId="2" borderId="12" xfId="17" applyFont="1" applyFill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0" fillId="0" borderId="0" xfId="17" applyFill="1">
      <alignment/>
      <protection/>
    </xf>
    <xf numFmtId="0" fontId="2" fillId="3" borderId="12" xfId="17" applyFont="1" applyFill="1" applyBorder="1" applyAlignment="1">
      <alignment horizontal="center"/>
      <protection/>
    </xf>
    <xf numFmtId="0" fontId="7" fillId="0" borderId="12" xfId="17" applyFont="1" applyFill="1" applyBorder="1" applyAlignment="1">
      <alignment horizontal="center"/>
      <protection/>
    </xf>
    <xf numFmtId="0" fontId="8" fillId="0" borderId="12" xfId="17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right"/>
      <protection/>
    </xf>
    <xf numFmtId="10" fontId="2" fillId="0" borderId="12" xfId="17" applyNumberFormat="1" applyFont="1" applyFill="1" applyBorder="1" applyAlignment="1">
      <alignment horizontal="center"/>
      <protection/>
    </xf>
    <xf numFmtId="3" fontId="7" fillId="0" borderId="12" xfId="17" applyNumberFormat="1" applyFont="1" applyFill="1" applyBorder="1" applyAlignment="1">
      <alignment horizontal="right"/>
      <protection/>
    </xf>
    <xf numFmtId="3" fontId="9" fillId="0" borderId="13" xfId="17" applyNumberFormat="1" applyFont="1" applyFill="1" applyBorder="1" applyAlignment="1">
      <alignment horizontal="right"/>
      <protection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0" fillId="0" borderId="0" xfId="17" applyNumberFormat="1" applyFill="1">
      <alignment/>
      <protection/>
    </xf>
    <xf numFmtId="0" fontId="7" fillId="0" borderId="12" xfId="17" applyFont="1" applyBorder="1" applyAlignment="1">
      <alignment horizontal="center"/>
      <protection/>
    </xf>
    <xf numFmtId="0" fontId="8" fillId="0" borderId="14" xfId="17" applyFont="1" applyBorder="1" applyAlignment="1">
      <alignment horizontal="center"/>
      <protection/>
    </xf>
    <xf numFmtId="0" fontId="7" fillId="0" borderId="13" xfId="17" applyFont="1" applyBorder="1" applyAlignment="1">
      <alignment horizontal="center"/>
      <protection/>
    </xf>
    <xf numFmtId="0" fontId="2" fillId="3" borderId="0" xfId="17" applyFont="1" applyFill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7" fillId="2" borderId="15" xfId="17" applyNumberFormat="1" applyFont="1" applyFill="1" applyBorder="1" applyAlignment="1">
      <alignment horizontal="right"/>
      <protection/>
    </xf>
    <xf numFmtId="10" fontId="2" fillId="0" borderId="10" xfId="17" applyNumberFormat="1" applyFont="1" applyFill="1" applyBorder="1" applyAlignment="1">
      <alignment horizontal="center"/>
      <protection/>
    </xf>
    <xf numFmtId="3" fontId="7" fillId="3" borderId="0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12" fillId="0" borderId="0" xfId="17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0"/>
  <sheetViews>
    <sheetView tabSelected="1" workbookViewId="0" topLeftCell="A1">
      <selection activeCell="F29" sqref="F29"/>
    </sheetView>
  </sheetViews>
  <sheetFormatPr defaultColWidth="9.140625" defaultRowHeight="12.75"/>
  <cols>
    <col min="1" max="3" width="0.13671875" style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5</v>
      </c>
      <c r="P3" s="3"/>
      <c r="Q3" s="3"/>
      <c r="R3" s="18" t="s">
        <v>6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7</v>
      </c>
      <c r="L4" s="20" t="s">
        <v>8</v>
      </c>
      <c r="M4" s="21">
        <v>34</v>
      </c>
      <c r="N4" s="22" t="s">
        <v>9</v>
      </c>
      <c r="Q4" s="22"/>
      <c r="R4" s="2" t="s">
        <v>10</v>
      </c>
      <c r="S4" s="2"/>
      <c r="T4" s="23">
        <v>41144</v>
      </c>
    </row>
    <row r="5" spans="4:19" ht="12.75">
      <c r="D5" s="2"/>
      <c r="E5" s="2" t="s">
        <v>11</v>
      </c>
      <c r="F5" s="2" t="s">
        <v>12</v>
      </c>
      <c r="G5" s="2"/>
      <c r="H5" s="2"/>
      <c r="I5" s="2"/>
      <c r="N5" s="22" t="s">
        <v>13</v>
      </c>
      <c r="Q5" s="24" t="s">
        <v>13</v>
      </c>
      <c r="S5" s="22" t="s">
        <v>14</v>
      </c>
    </row>
    <row r="6" spans="4:19" ht="12.75">
      <c r="D6" s="2"/>
      <c r="E6" s="2" t="s">
        <v>15</v>
      </c>
      <c r="F6" s="25" t="s">
        <v>16</v>
      </c>
      <c r="G6" s="2"/>
      <c r="H6" s="2"/>
      <c r="I6" s="2"/>
      <c r="N6" s="22" t="s">
        <v>17</v>
      </c>
      <c r="P6" s="26"/>
      <c r="Q6" s="22" t="s">
        <v>17</v>
      </c>
      <c r="S6" s="22" t="s">
        <v>17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18</v>
      </c>
      <c r="E8" s="30" t="s">
        <v>19</v>
      </c>
      <c r="F8" s="30"/>
      <c r="G8" s="30"/>
      <c r="H8" s="30" t="s">
        <v>20</v>
      </c>
      <c r="I8" s="30" t="s">
        <v>21</v>
      </c>
      <c r="J8" s="30" t="s">
        <v>22</v>
      </c>
      <c r="K8" s="30" t="s">
        <v>23</v>
      </c>
      <c r="L8" s="30" t="s">
        <v>23</v>
      </c>
      <c r="M8" s="30" t="s">
        <v>24</v>
      </c>
      <c r="N8" s="30" t="s">
        <v>25</v>
      </c>
      <c r="O8" s="30" t="s">
        <v>21</v>
      </c>
      <c r="P8" s="30" t="s">
        <v>21</v>
      </c>
      <c r="Q8" s="30" t="s">
        <v>26</v>
      </c>
      <c r="R8" s="30" t="s">
        <v>27</v>
      </c>
      <c r="S8" s="31" t="s">
        <v>28</v>
      </c>
      <c r="T8" s="30" t="s">
        <v>27</v>
      </c>
    </row>
    <row r="9" spans="4:20" ht="12.75">
      <c r="D9" s="30"/>
      <c r="E9" s="30" t="s">
        <v>21</v>
      </c>
      <c r="F9" s="30" t="s">
        <v>29</v>
      </c>
      <c r="G9" s="30" t="s">
        <v>30</v>
      </c>
      <c r="H9" s="30" t="s">
        <v>30</v>
      </c>
      <c r="I9" s="30" t="s">
        <v>22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32" customFormat="1" ht="12.75">
      <c r="D10" s="33">
        <v>1</v>
      </c>
      <c r="E10" s="33" t="s">
        <v>35</v>
      </c>
      <c r="F10" s="34" t="s">
        <v>36</v>
      </c>
      <c r="G10" s="34" t="s">
        <v>37</v>
      </c>
      <c r="H10" s="34" t="s">
        <v>38</v>
      </c>
      <c r="I10" s="35">
        <v>1</v>
      </c>
      <c r="J10" s="35">
        <v>11</v>
      </c>
      <c r="K10" s="36">
        <v>359902</v>
      </c>
      <c r="L10" s="36">
        <v>11387</v>
      </c>
      <c r="M10" s="37" t="e">
        <f aca="true" t="shared" si="0" ref="M10:M15">O10/N10-100%</f>
        <v>#DIV/0!</v>
      </c>
      <c r="N10" s="38"/>
      <c r="O10" s="38">
        <v>553251</v>
      </c>
      <c r="P10" s="38">
        <v>19185</v>
      </c>
      <c r="Q10" s="39"/>
      <c r="R10" s="38">
        <f aca="true" t="shared" si="1" ref="R10:R23">O10+Q10</f>
        <v>553251</v>
      </c>
      <c r="S10" s="40"/>
      <c r="T10" s="41">
        <f aca="true" t="shared" si="2" ref="T10:T23">S10+P10</f>
        <v>19185</v>
      </c>
      <c r="U10" s="22"/>
      <c r="V10" s="42"/>
      <c r="W10" s="43"/>
      <c r="X10" s="4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45" t="s">
        <v>39</v>
      </c>
      <c r="G11" s="45" t="s">
        <v>40</v>
      </c>
      <c r="H11" s="45" t="s">
        <v>41</v>
      </c>
      <c r="I11" s="35">
        <v>4</v>
      </c>
      <c r="J11" s="35">
        <v>21</v>
      </c>
      <c r="K11" s="36">
        <v>209035</v>
      </c>
      <c r="L11" s="36">
        <v>6334</v>
      </c>
      <c r="M11" s="37">
        <f t="shared" si="0"/>
        <v>-0.34546734150177083</v>
      </c>
      <c r="N11" s="38">
        <v>525503.19</v>
      </c>
      <c r="O11" s="38">
        <v>343959</v>
      </c>
      <c r="P11" s="38">
        <v>11473</v>
      </c>
      <c r="Q11" s="39">
        <v>2818730.19</v>
      </c>
      <c r="R11" s="38">
        <f t="shared" si="1"/>
        <v>3162689.19</v>
      </c>
      <c r="S11" s="40">
        <v>87429</v>
      </c>
      <c r="T11" s="41">
        <f t="shared" si="2"/>
        <v>98902</v>
      </c>
      <c r="U11" s="22"/>
      <c r="V11" s="42"/>
      <c r="W11" s="43"/>
      <c r="X11" s="4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45" t="s">
        <v>42</v>
      </c>
      <c r="G12" s="34" t="s">
        <v>37</v>
      </c>
      <c r="H12" s="34" t="s">
        <v>41</v>
      </c>
      <c r="I12" s="35">
        <v>2</v>
      </c>
      <c r="J12" s="35">
        <v>14</v>
      </c>
      <c r="K12" s="36">
        <v>159436</v>
      </c>
      <c r="L12" s="36">
        <v>4242</v>
      </c>
      <c r="M12" s="37">
        <f t="shared" si="0"/>
        <v>-0.40720056674491034</v>
      </c>
      <c r="N12" s="38">
        <v>495461</v>
      </c>
      <c r="O12" s="38">
        <v>293709</v>
      </c>
      <c r="P12" s="38">
        <v>8626</v>
      </c>
      <c r="Q12" s="39">
        <v>495461</v>
      </c>
      <c r="R12" s="38">
        <f t="shared" si="1"/>
        <v>789170</v>
      </c>
      <c r="S12" s="40">
        <v>12593</v>
      </c>
      <c r="T12" s="41">
        <f t="shared" si="2"/>
        <v>21219</v>
      </c>
      <c r="U12" s="22"/>
      <c r="V12" s="42"/>
      <c r="W12" s="43"/>
      <c r="X12" s="4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45" t="s">
        <v>43</v>
      </c>
      <c r="G13" s="45" t="s">
        <v>44</v>
      </c>
      <c r="H13" s="45" t="s">
        <v>41</v>
      </c>
      <c r="I13" s="35">
        <v>7</v>
      </c>
      <c r="J13" s="35">
        <v>29</v>
      </c>
      <c r="K13" s="36">
        <v>148607</v>
      </c>
      <c r="L13" s="36">
        <v>4633</v>
      </c>
      <c r="M13" s="37">
        <f t="shared" si="0"/>
        <v>-0.22004512691224754</v>
      </c>
      <c r="N13" s="38">
        <v>297201.8099999996</v>
      </c>
      <c r="O13" s="38">
        <v>231804</v>
      </c>
      <c r="P13" s="38">
        <v>7541</v>
      </c>
      <c r="Q13" s="39">
        <v>4795573.81</v>
      </c>
      <c r="R13" s="38">
        <f t="shared" si="1"/>
        <v>5027377.81</v>
      </c>
      <c r="S13" s="40">
        <v>151973</v>
      </c>
      <c r="T13" s="41">
        <f t="shared" si="2"/>
        <v>159514</v>
      </c>
      <c r="U13" s="22"/>
      <c r="V13" s="42"/>
      <c r="W13" s="43"/>
      <c r="X13" s="4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4" t="s">
        <v>45</v>
      </c>
      <c r="G14" s="34" t="s">
        <v>46</v>
      </c>
      <c r="H14" s="34" t="s">
        <v>47</v>
      </c>
      <c r="I14" s="35">
        <v>2</v>
      </c>
      <c r="J14" s="35">
        <v>29</v>
      </c>
      <c r="K14" s="36">
        <v>140769</v>
      </c>
      <c r="L14" s="36">
        <v>3899</v>
      </c>
      <c r="M14" s="37">
        <f t="shared" si="0"/>
        <v>-0.45425154402161505</v>
      </c>
      <c r="N14" s="38">
        <v>389729</v>
      </c>
      <c r="O14" s="38">
        <v>212694</v>
      </c>
      <c r="P14" s="38">
        <v>7152</v>
      </c>
      <c r="Q14" s="39">
        <v>389729</v>
      </c>
      <c r="R14" s="38">
        <f t="shared" si="1"/>
        <v>602423</v>
      </c>
      <c r="S14" s="40">
        <v>12034</v>
      </c>
      <c r="T14" s="41">
        <f t="shared" si="2"/>
        <v>19186</v>
      </c>
      <c r="U14" s="22"/>
      <c r="V14" s="42"/>
      <c r="W14" s="43"/>
      <c r="X14" s="4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45" t="s">
        <v>48</v>
      </c>
      <c r="G15" s="45" t="s">
        <v>49</v>
      </c>
      <c r="H15" s="45" t="s">
        <v>41</v>
      </c>
      <c r="I15" s="35">
        <v>5</v>
      </c>
      <c r="J15" s="35">
        <v>14</v>
      </c>
      <c r="K15" s="36">
        <v>99323</v>
      </c>
      <c r="L15" s="36">
        <v>3370</v>
      </c>
      <c r="M15" s="37">
        <f t="shared" si="0"/>
        <v>0.07290535356655381</v>
      </c>
      <c r="N15" s="38">
        <v>165598.94999999995</v>
      </c>
      <c r="O15" s="38">
        <v>177672</v>
      </c>
      <c r="P15" s="38">
        <v>6905</v>
      </c>
      <c r="Q15" s="39">
        <v>1049144.95</v>
      </c>
      <c r="R15" s="38">
        <f t="shared" si="1"/>
        <v>1226816.95</v>
      </c>
      <c r="S15" s="40">
        <v>39179</v>
      </c>
      <c r="T15" s="41">
        <f t="shared" si="2"/>
        <v>46084</v>
      </c>
      <c r="U15" s="22"/>
      <c r="V15" s="42"/>
      <c r="W15" s="43"/>
      <c r="X15" s="4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5</v>
      </c>
      <c r="F16" s="34" t="s">
        <v>50</v>
      </c>
      <c r="G16" s="34" t="s">
        <v>51</v>
      </c>
      <c r="H16" s="34" t="s">
        <v>47</v>
      </c>
      <c r="I16" s="46">
        <v>2</v>
      </c>
      <c r="J16" s="35">
        <v>18</v>
      </c>
      <c r="K16" s="36">
        <v>65343</v>
      </c>
      <c r="L16" s="36">
        <v>2296</v>
      </c>
      <c r="M16" s="37">
        <f>O15/N15-100%</f>
        <v>0.07290535356655381</v>
      </c>
      <c r="N16" s="38">
        <v>231919</v>
      </c>
      <c r="O16" s="38">
        <v>103398</v>
      </c>
      <c r="P16" s="38">
        <v>4059</v>
      </c>
      <c r="Q16" s="39">
        <v>231919</v>
      </c>
      <c r="R16" s="38">
        <f t="shared" si="1"/>
        <v>335317</v>
      </c>
      <c r="S16" s="40">
        <v>7987</v>
      </c>
      <c r="T16" s="41">
        <f t="shared" si="2"/>
        <v>12046</v>
      </c>
      <c r="U16" s="22"/>
      <c r="V16" s="42"/>
      <c r="W16" s="43"/>
      <c r="X16" s="4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45" t="s">
        <v>52</v>
      </c>
      <c r="G17" s="45" t="s">
        <v>53</v>
      </c>
      <c r="H17" s="45" t="s">
        <v>41</v>
      </c>
      <c r="I17" s="46">
        <v>11</v>
      </c>
      <c r="J17" s="35">
        <v>26</v>
      </c>
      <c r="K17" s="36">
        <v>45724</v>
      </c>
      <c r="L17" s="36">
        <v>1547</v>
      </c>
      <c r="M17" s="37">
        <f aca="true" t="shared" si="3" ref="M17:M24">O17/N17-100%</f>
        <v>-0.1433779042297535</v>
      </c>
      <c r="N17" s="38">
        <v>85632.85999999987</v>
      </c>
      <c r="O17" s="38">
        <v>73355</v>
      </c>
      <c r="P17" s="38">
        <v>2588</v>
      </c>
      <c r="Q17" s="39">
        <v>4034119.86</v>
      </c>
      <c r="R17" s="38">
        <f t="shared" si="1"/>
        <v>4107474.86</v>
      </c>
      <c r="S17" s="40">
        <v>129203</v>
      </c>
      <c r="T17" s="41">
        <f t="shared" si="2"/>
        <v>131791</v>
      </c>
      <c r="U17" s="22"/>
      <c r="V17" s="42"/>
      <c r="W17" s="43"/>
      <c r="X17" s="4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45" t="s">
        <v>54</v>
      </c>
      <c r="G18" s="45" t="s">
        <v>51</v>
      </c>
      <c r="H18" s="45" t="s">
        <v>47</v>
      </c>
      <c r="I18" s="35">
        <v>3</v>
      </c>
      <c r="J18" s="35">
        <v>14</v>
      </c>
      <c r="K18" s="36">
        <v>21907</v>
      </c>
      <c r="L18" s="36">
        <v>772</v>
      </c>
      <c r="M18" s="37">
        <f t="shared" si="3"/>
        <v>-0.356683875653231</v>
      </c>
      <c r="N18" s="38">
        <v>63339</v>
      </c>
      <c r="O18" s="38">
        <v>40747</v>
      </c>
      <c r="P18" s="38">
        <v>1613</v>
      </c>
      <c r="Q18" s="39">
        <v>161070</v>
      </c>
      <c r="R18" s="38">
        <f t="shared" si="1"/>
        <v>201817</v>
      </c>
      <c r="S18" s="40">
        <v>6034</v>
      </c>
      <c r="T18" s="41">
        <f t="shared" si="2"/>
        <v>7647</v>
      </c>
      <c r="U18" s="22"/>
      <c r="V18" s="42"/>
      <c r="W18" s="43"/>
      <c r="X18" s="4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45" t="s">
        <v>55</v>
      </c>
      <c r="G19" s="45" t="s">
        <v>56</v>
      </c>
      <c r="H19" s="45" t="s">
        <v>47</v>
      </c>
      <c r="I19" s="35">
        <v>8</v>
      </c>
      <c r="J19" s="35">
        <v>7</v>
      </c>
      <c r="K19" s="36">
        <v>22498</v>
      </c>
      <c r="L19" s="36">
        <v>938</v>
      </c>
      <c r="M19" s="37">
        <f t="shared" si="3"/>
        <v>-0.38780175566934894</v>
      </c>
      <c r="N19" s="38">
        <v>65616</v>
      </c>
      <c r="O19" s="38">
        <v>40170</v>
      </c>
      <c r="P19" s="38">
        <v>1752</v>
      </c>
      <c r="Q19" s="39">
        <v>1700557</v>
      </c>
      <c r="R19" s="38">
        <f t="shared" si="1"/>
        <v>1740727</v>
      </c>
      <c r="S19" s="40">
        <v>72909</v>
      </c>
      <c r="T19" s="41">
        <f t="shared" si="2"/>
        <v>74661</v>
      </c>
      <c r="U19" s="22"/>
      <c r="V19" s="42"/>
      <c r="W19" s="43"/>
      <c r="X19" s="4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10</v>
      </c>
      <c r="F20" s="45" t="s">
        <v>57</v>
      </c>
      <c r="G20" s="47" t="s">
        <v>51</v>
      </c>
      <c r="H20" s="45" t="s">
        <v>47</v>
      </c>
      <c r="I20" s="35">
        <v>6</v>
      </c>
      <c r="J20" s="35">
        <v>11</v>
      </c>
      <c r="K20" s="36">
        <v>14999</v>
      </c>
      <c r="L20" s="36">
        <v>577</v>
      </c>
      <c r="M20" s="37">
        <f t="shared" si="3"/>
        <v>-0.5817088927588338</v>
      </c>
      <c r="N20" s="38">
        <v>53403</v>
      </c>
      <c r="O20" s="38">
        <v>22338</v>
      </c>
      <c r="P20" s="38">
        <v>858</v>
      </c>
      <c r="Q20" s="39">
        <v>1412495</v>
      </c>
      <c r="R20" s="38">
        <f t="shared" si="1"/>
        <v>1434833</v>
      </c>
      <c r="S20" s="40">
        <v>39448</v>
      </c>
      <c r="T20" s="41">
        <f t="shared" si="2"/>
        <v>40306</v>
      </c>
      <c r="U20" s="22"/>
      <c r="V20" s="42"/>
      <c r="W20" s="43"/>
      <c r="X20" s="4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15</v>
      </c>
      <c r="F21" s="45" t="s">
        <v>58</v>
      </c>
      <c r="G21" s="47" t="s">
        <v>37</v>
      </c>
      <c r="H21" s="45" t="s">
        <v>59</v>
      </c>
      <c r="I21" s="35">
        <v>7</v>
      </c>
      <c r="J21" s="35">
        <v>7</v>
      </c>
      <c r="K21" s="36">
        <v>8873</v>
      </c>
      <c r="L21" s="36">
        <v>303</v>
      </c>
      <c r="M21" s="37">
        <f t="shared" si="3"/>
        <v>2.098503306648103</v>
      </c>
      <c r="N21" s="38">
        <v>5746</v>
      </c>
      <c r="O21" s="38">
        <v>17804</v>
      </c>
      <c r="P21" s="38">
        <v>586</v>
      </c>
      <c r="Q21" s="39">
        <v>206464</v>
      </c>
      <c r="R21" s="38">
        <f t="shared" si="1"/>
        <v>224268</v>
      </c>
      <c r="S21" s="40">
        <v>7935</v>
      </c>
      <c r="T21" s="41">
        <f t="shared" si="2"/>
        <v>8521</v>
      </c>
      <c r="U21" s="22"/>
      <c r="V21" s="42"/>
      <c r="W21" s="43"/>
      <c r="X21" s="4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11</v>
      </c>
      <c r="F22" s="45" t="s">
        <v>60</v>
      </c>
      <c r="G22" s="47" t="s">
        <v>37</v>
      </c>
      <c r="H22" s="45" t="s">
        <v>41</v>
      </c>
      <c r="I22" s="35">
        <v>6</v>
      </c>
      <c r="J22" s="35">
        <v>2</v>
      </c>
      <c r="K22" s="36">
        <v>9304</v>
      </c>
      <c r="L22" s="36">
        <v>330</v>
      </c>
      <c r="M22" s="37">
        <f t="shared" si="3"/>
        <v>-0.07114309170314725</v>
      </c>
      <c r="N22" s="38">
        <v>15542.76000000001</v>
      </c>
      <c r="O22" s="38">
        <v>14437</v>
      </c>
      <c r="P22" s="38">
        <v>560</v>
      </c>
      <c r="Q22" s="39">
        <v>159120.76</v>
      </c>
      <c r="R22" s="38">
        <f t="shared" si="1"/>
        <v>173557.76</v>
      </c>
      <c r="S22" s="40">
        <v>5958</v>
      </c>
      <c r="T22" s="41">
        <f t="shared" si="2"/>
        <v>6518</v>
      </c>
      <c r="U22" s="22"/>
      <c r="V22" s="42"/>
      <c r="W22" s="43"/>
      <c r="X22" s="4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45" t="s">
        <v>61</v>
      </c>
      <c r="G23" s="47" t="s">
        <v>37</v>
      </c>
      <c r="H23" s="45" t="s">
        <v>62</v>
      </c>
      <c r="I23" s="35">
        <v>3</v>
      </c>
      <c r="J23" s="35">
        <v>4</v>
      </c>
      <c r="K23" s="36">
        <v>3340</v>
      </c>
      <c r="L23" s="36">
        <v>117</v>
      </c>
      <c r="M23" s="37">
        <f t="shared" si="3"/>
        <v>-0.36143297544381847</v>
      </c>
      <c r="N23" s="38">
        <v>9407</v>
      </c>
      <c r="O23" s="38">
        <v>6007</v>
      </c>
      <c r="P23" s="38">
        <v>230</v>
      </c>
      <c r="Q23" s="39">
        <v>22734</v>
      </c>
      <c r="R23" s="38">
        <f t="shared" si="1"/>
        <v>28741</v>
      </c>
      <c r="S23" s="40">
        <v>893</v>
      </c>
      <c r="T23" s="41">
        <f t="shared" si="2"/>
        <v>1123</v>
      </c>
      <c r="U23" s="22"/>
      <c r="V23" s="42"/>
      <c r="W23" s="43"/>
      <c r="X23" s="4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2" ht="13.5" thickBot="1">
      <c r="D24" s="48"/>
      <c r="E24" s="49"/>
      <c r="F24" s="49"/>
      <c r="G24" s="49"/>
      <c r="H24" s="49"/>
      <c r="I24" s="49"/>
      <c r="J24" s="49"/>
      <c r="K24" s="50">
        <f>SUM(K10:K23)</f>
        <v>1309060</v>
      </c>
      <c r="L24" s="50">
        <f>SUM(L10:L23)</f>
        <v>40745</v>
      </c>
      <c r="M24" s="51">
        <f t="shared" si="3"/>
        <v>-0.2316689335553478</v>
      </c>
      <c r="N24" s="50">
        <v>2773993</v>
      </c>
      <c r="O24" s="50">
        <f aca="true" t="shared" si="4" ref="O24:T24">SUM(O10:O23)</f>
        <v>2131345</v>
      </c>
      <c r="P24" s="50">
        <f t="shared" si="4"/>
        <v>73128</v>
      </c>
      <c r="Q24" s="50">
        <f t="shared" si="4"/>
        <v>17477118.57</v>
      </c>
      <c r="R24" s="50">
        <f t="shared" si="4"/>
        <v>19608463.57</v>
      </c>
      <c r="S24" s="50">
        <f t="shared" si="4"/>
        <v>573575</v>
      </c>
      <c r="T24" s="50">
        <f t="shared" si="4"/>
        <v>646703</v>
      </c>
      <c r="U24" s="52"/>
      <c r="V24" s="53"/>
    </row>
    <row r="27" spans="15:16" ht="12.75">
      <c r="O27" s="54"/>
      <c r="P27" s="55"/>
    </row>
    <row r="28" ht="12.75">
      <c r="F28" s="56"/>
    </row>
    <row r="30" spans="16:256" s="1" customFormat="1" ht="12.75">
      <c r="P30" s="53"/>
      <c r="Q30" s="53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FNE1</dc:creator>
  <cp:keywords/>
  <dc:description/>
  <cp:lastModifiedBy>FNE1</cp:lastModifiedBy>
  <dcterms:created xsi:type="dcterms:W3CDTF">2012-09-03T13:25:11Z</dcterms:created>
  <dcterms:modified xsi:type="dcterms:W3CDTF">2012-09-03T13:25:28Z</dcterms:modified>
  <cp:category/>
  <cp:version/>
  <cp:contentType/>
  <cp:contentStatus/>
</cp:coreProperties>
</file>