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tabRatio="1000" activeTab="0"/>
  </bookViews>
  <sheets>
    <sheet name="WEEK 46" sheetId="1" r:id="rId1"/>
  </sheets>
  <definedNames>
    <definedName name="_xlnm.Print_Area" localSheetId="0">'WEEK 46'!$D$2:$T$41</definedName>
  </definedNames>
  <calcPr fullCalcOnLoad="1"/>
</workbook>
</file>

<file path=xl/sharedStrings.xml><?xml version="1.0" encoding="utf-8"?>
<sst xmlns="http://schemas.openxmlformats.org/spreadsheetml/2006/main" count="148" uniqueCount="81">
  <si>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</si>
  <si>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</si>
  <si>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</si>
  <si>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</si>
  <si>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</si>
  <si>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</si>
  <si>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</si>
  <si>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</si>
  <si>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</si>
  <si>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</si>
  <si>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</si>
  <si>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</si>
  <si>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</si>
  <si>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</si>
  <si>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</si>
  <si>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</si>
  <si>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</si>
  <si>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</si>
  <si>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</si>
  <si>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</si>
  <si>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</si>
  <si>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</si>
  <si>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</si>
  <si>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</si>
  <si>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</si>
  <si>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</si>
  <si>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</si>
  <si>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</si>
  <si>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</si>
  <si>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</si>
  <si>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</si>
  <si>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</si>
  <si>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</si>
  <si>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</si>
  <si>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</si>
  <si>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WB</t>
  </si>
  <si>
    <t>Blitz</t>
  </si>
  <si>
    <t>IND</t>
  </si>
  <si>
    <t>Duplicato</t>
  </si>
  <si>
    <t>WDI</t>
  </si>
  <si>
    <t>SONY</t>
  </si>
  <si>
    <t>Discovery</t>
  </si>
  <si>
    <t>PAR</t>
  </si>
  <si>
    <t>2011.</t>
  </si>
  <si>
    <t>UNI</t>
  </si>
  <si>
    <t>ANIMAL'S UNITED</t>
  </si>
  <si>
    <t>SMURFS</t>
  </si>
  <si>
    <t>CARS 2 (3D)</t>
  </si>
  <si>
    <t>TREE OF LIFE</t>
  </si>
  <si>
    <t>JOHNNY ENGLISH REBORN</t>
  </si>
  <si>
    <t>MIDNIGHT IN PARIS</t>
  </si>
  <si>
    <t xml:space="preserve">LOC </t>
  </si>
  <si>
    <t>FRIENDS WITH BENEFITS</t>
  </si>
  <si>
    <t>SPACE DOGS 3D</t>
  </si>
  <si>
    <t>ABDUCTION</t>
  </si>
  <si>
    <t>CONTAGION</t>
  </si>
  <si>
    <t>SPY KIDS 4</t>
  </si>
  <si>
    <t>WHAT'S YOUR NUMBER</t>
  </si>
  <si>
    <t>KOKO I DUHOVI</t>
  </si>
  <si>
    <t>LARRY CROWNE</t>
  </si>
  <si>
    <t>FOOTLOOSE</t>
  </si>
  <si>
    <t>GUARD</t>
  </si>
  <si>
    <t>REAL STEEL</t>
  </si>
  <si>
    <t>THREE MUSKETEERS, THE</t>
  </si>
  <si>
    <t>WINX CLUB 3D: MAGICAL ADVENTURE</t>
  </si>
  <si>
    <t>VTI</t>
  </si>
  <si>
    <t>DREAM HOUSE</t>
  </si>
  <si>
    <t>KILLER ELITE</t>
  </si>
  <si>
    <t>IN TIME</t>
  </si>
  <si>
    <t>PARANORMAL ACTIVITY 3</t>
  </si>
  <si>
    <t>ONE DAY</t>
  </si>
  <si>
    <t>DREI</t>
  </si>
  <si>
    <t>TOWER HEIST</t>
  </si>
  <si>
    <t>ADVENTURES OF TINTIN 3D</t>
  </si>
  <si>
    <t>WARRIOR</t>
  </si>
  <si>
    <t>Nov,10-Nov,13</t>
  </si>
  <si>
    <t>Nov,10-Nov,16</t>
  </si>
  <si>
    <t xml:space="preserve">new </t>
  </si>
  <si>
    <t>IMMORTALS</t>
  </si>
  <si>
    <t>TAKE SHELTER</t>
  </si>
  <si>
    <t>SHOCK DOCTRINE, THE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</si>
</sst>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Border="1">
      <alignment/>
      <protection/>
    </xf>
    <xf numFmtId="0" fontId="0" fillId="0" borderId="0" xfId="52">
      <alignment/>
      <protection/>
    </xf>
    <xf numFmtId="0" fontId="0" fillId="0" borderId="0" xfId="0" applyFont="1" applyAlignment="1">
      <alignment/>
    </xf>
    <xf numFmtId="0" fontId="2" fillId="0" borderId="10" xfId="52" applyFont="1" applyBorder="1">
      <alignment/>
      <protection/>
    </xf>
    <xf numFmtId="0" fontId="2" fillId="0" borderId="11" xfId="52" applyFont="1" applyBorder="1">
      <alignment/>
      <protection/>
    </xf>
    <xf numFmtId="0" fontId="2" fillId="0" borderId="12" xfId="52" applyFont="1" applyBorder="1">
      <alignment/>
      <protection/>
    </xf>
    <xf numFmtId="0" fontId="3" fillId="0" borderId="12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14" xfId="52" applyFont="1" applyBorder="1">
      <alignment/>
      <protection/>
    </xf>
    <xf numFmtId="2" fontId="2" fillId="0" borderId="10" xfId="52" applyNumberFormat="1" applyFont="1" applyBorder="1" applyAlignment="1">
      <alignment horizontal="center"/>
      <protection/>
    </xf>
    <xf numFmtId="0" fontId="2" fillId="0" borderId="15" xfId="52" applyFont="1" applyBorder="1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16" xfId="52" applyFont="1" applyBorder="1">
      <alignment/>
      <protection/>
    </xf>
    <xf numFmtId="0" fontId="2" fillId="0" borderId="17" xfId="52" applyFont="1" applyBorder="1">
      <alignment/>
      <protection/>
    </xf>
    <xf numFmtId="0" fontId="3" fillId="0" borderId="18" xfId="52" applyFont="1" applyBorder="1">
      <alignment/>
      <protection/>
    </xf>
    <xf numFmtId="0" fontId="2" fillId="0" borderId="19" xfId="52" applyFont="1" applyBorder="1">
      <alignment/>
      <protection/>
    </xf>
    <xf numFmtId="2" fontId="2" fillId="0" borderId="20" xfId="52" applyNumberFormat="1" applyFont="1" applyBorder="1" applyAlignment="1">
      <alignment horizontal="center"/>
      <protection/>
    </xf>
    <xf numFmtId="0" fontId="2" fillId="0" borderId="0" xfId="52" applyFont="1" applyFill="1" applyBorder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172" fontId="3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right"/>
      <protection/>
    </xf>
    <xf numFmtId="0" fontId="7" fillId="0" borderId="0" xfId="52" applyFont="1" applyBorder="1">
      <alignment/>
      <protection/>
    </xf>
    <xf numFmtId="0" fontId="3" fillId="33" borderId="21" xfId="52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3" fillId="34" borderId="21" xfId="52" applyFont="1" applyFill="1" applyBorder="1" applyAlignment="1">
      <alignment horizontal="center"/>
      <protection/>
    </xf>
    <xf numFmtId="0" fontId="8" fillId="0" borderId="21" xfId="52" applyFont="1" applyBorder="1" applyAlignment="1">
      <alignment horizontal="center"/>
      <protection/>
    </xf>
    <xf numFmtId="10" fontId="3" fillId="0" borderId="21" xfId="52" applyNumberFormat="1" applyFont="1" applyFill="1" applyBorder="1" applyAlignment="1">
      <alignment horizontal="center"/>
      <protection/>
    </xf>
    <xf numFmtId="3" fontId="10" fillId="0" borderId="21" xfId="52" applyNumberFormat="1" applyFont="1" applyFill="1" applyBorder="1" applyAlignment="1">
      <alignment horizontal="right"/>
      <protection/>
    </xf>
    <xf numFmtId="3" fontId="11" fillId="0" borderId="0" xfId="52" applyNumberFormat="1" applyFont="1" applyBorder="1" applyAlignment="1" applyProtection="1">
      <alignment horizontal="right"/>
      <protection locked="0"/>
    </xf>
    <xf numFmtId="3" fontId="11" fillId="0" borderId="21" xfId="52" applyNumberFormat="1" applyFont="1" applyBorder="1" applyAlignment="1" applyProtection="1">
      <alignment horizontal="right"/>
      <protection locked="0"/>
    </xf>
    <xf numFmtId="3" fontId="9" fillId="0" borderId="0" xfId="52" applyNumberFormat="1" applyFont="1" applyBorder="1" applyAlignment="1">
      <alignment horizontal="right"/>
      <protection/>
    </xf>
    <xf numFmtId="3" fontId="0" fillId="0" borderId="0" xfId="52" applyNumberFormat="1" applyFill="1">
      <alignment/>
      <protection/>
    </xf>
    <xf numFmtId="0" fontId="0" fillId="0" borderId="0" xfId="52" applyFill="1">
      <alignment/>
      <protection/>
    </xf>
    <xf numFmtId="0" fontId="3" fillId="34" borderId="0" xfId="52" applyFont="1" applyFill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3" fontId="10" fillId="33" borderId="22" xfId="52" applyNumberFormat="1" applyFont="1" applyFill="1" applyBorder="1" applyAlignment="1">
      <alignment horizontal="right"/>
      <protection/>
    </xf>
    <xf numFmtId="10" fontId="3" fillId="0" borderId="19" xfId="52" applyNumberFormat="1" applyFont="1" applyFill="1" applyBorder="1" applyAlignment="1">
      <alignment horizontal="center"/>
      <protection/>
    </xf>
    <xf numFmtId="3" fontId="10" fillId="34" borderId="0" xfId="52" applyNumberFormat="1" applyFont="1" applyFill="1" applyBorder="1" applyAlignment="1">
      <alignment horizontal="right"/>
      <protection/>
    </xf>
    <xf numFmtId="3" fontId="10" fillId="0" borderId="0" xfId="52" applyNumberFormat="1" applyFont="1" applyFill="1" applyBorder="1" applyAlignment="1">
      <alignment horizontal="right"/>
      <protection/>
    </xf>
    <xf numFmtId="3" fontId="48" fillId="0" borderId="21" xfId="52" applyNumberFormat="1" applyFont="1" applyBorder="1" applyAlignment="1" applyProtection="1">
      <alignment horizontal="right"/>
      <protection locked="0"/>
    </xf>
    <xf numFmtId="3" fontId="48" fillId="0" borderId="23" xfId="52" applyNumberFormat="1" applyFont="1" applyFill="1" applyBorder="1" applyAlignment="1">
      <alignment horizontal="right"/>
      <protection/>
    </xf>
    <xf numFmtId="0" fontId="8" fillId="0" borderId="24" xfId="52" applyFont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2" applyNumberFormat="1" applyFont="1" applyFill="1" applyBorder="1" applyAlignment="1">
      <alignment horizontal="right"/>
      <protection/>
    </xf>
    <xf numFmtId="0" fontId="8" fillId="0" borderId="21" xfId="52" applyFont="1" applyFill="1" applyBorder="1" applyAlignment="1">
      <alignment horizontal="center"/>
      <protection/>
    </xf>
    <xf numFmtId="3" fontId="10" fillId="0" borderId="21" xfId="52" applyNumberFormat="1" applyFont="1" applyBorder="1" applyAlignment="1">
      <alignment horizontal="right"/>
      <protection/>
    </xf>
    <xf numFmtId="0" fontId="13" fillId="0" borderId="0" xfId="52" applyFont="1" applyFill="1" applyBorder="1" applyAlignment="1">
      <alignment horizontal="left"/>
      <protection/>
    </xf>
    <xf numFmtId="0" fontId="3" fillId="0" borderId="23" xfId="52" applyFont="1" applyBorder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avadno_WEEKLY COMPETITIVE REPORT" xfId="50"/>
    <cellStyle name="Neutralne" xfId="51"/>
    <cellStyle name="Normal_WEEK 1-18.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7"/>
  <sheetViews>
    <sheetView tabSelected="1" zoomScalePageLayoutView="0" workbookViewId="0" topLeftCell="D7">
      <selection activeCell="U20" sqref="U20"/>
    </sheetView>
  </sheetViews>
  <sheetFormatPr defaultColWidth="9.140625" defaultRowHeight="12.75"/>
  <cols>
    <col min="1" max="3" width="0.13671875" style="3" hidden="1" customWidth="1"/>
    <col min="4" max="4" width="5.00390625" style="3" customWidth="1"/>
    <col min="5" max="5" width="5.8515625" style="3" customWidth="1"/>
    <col min="6" max="6" width="39.00390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43</v>
      </c>
      <c r="L2" s="6" t="s">
        <v>0</v>
      </c>
      <c r="M2" s="7"/>
      <c r="N2" s="8"/>
      <c r="O2" s="9" t="s">
        <v>75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76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46</v>
      </c>
      <c r="N4" s="22" t="s">
        <v>7</v>
      </c>
      <c r="Q4" s="22"/>
      <c r="R4" s="1" t="s">
        <v>8</v>
      </c>
      <c r="S4" s="1"/>
      <c r="T4" s="23">
        <v>40864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77</v>
      </c>
      <c r="F10" s="31" t="s">
        <v>78</v>
      </c>
      <c r="G10" s="31" t="s">
        <v>37</v>
      </c>
      <c r="H10" s="31" t="s">
        <v>38</v>
      </c>
      <c r="I10" s="33">
        <v>1</v>
      </c>
      <c r="J10" s="33">
        <v>12</v>
      </c>
      <c r="K10" s="35">
        <v>522870</v>
      </c>
      <c r="L10" s="35">
        <v>13090</v>
      </c>
      <c r="M10" s="34" t="e">
        <f aca="true" t="shared" si="0" ref="M10:M41">O10/N10-100%</f>
        <v>#DIV/0!</v>
      </c>
      <c r="N10" s="35"/>
      <c r="O10" s="35">
        <v>699790</v>
      </c>
      <c r="P10" s="35">
        <v>18369</v>
      </c>
      <c r="Q10" s="48"/>
      <c r="R10" s="35">
        <f aca="true" t="shared" si="1" ref="R10:R40">O10+Q10</f>
        <v>699790</v>
      </c>
      <c r="S10" s="47"/>
      <c r="T10" s="37">
        <f aca="true" t="shared" si="2" ref="T10:T40">S10+P10</f>
        <v>18369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72</v>
      </c>
      <c r="G11" s="31" t="s">
        <v>44</v>
      </c>
      <c r="H11" s="31" t="s">
        <v>36</v>
      </c>
      <c r="I11" s="33">
        <v>2</v>
      </c>
      <c r="J11" s="33">
        <v>11</v>
      </c>
      <c r="K11" s="35">
        <v>163489</v>
      </c>
      <c r="L11" s="35">
        <v>5588</v>
      </c>
      <c r="M11" s="34">
        <f t="shared" si="0"/>
        <v>-0.32610556817807634</v>
      </c>
      <c r="N11" s="35">
        <v>303690</v>
      </c>
      <c r="O11" s="35">
        <v>204655</v>
      </c>
      <c r="P11" s="35">
        <v>7314</v>
      </c>
      <c r="Q11" s="48">
        <v>303690</v>
      </c>
      <c r="R11" s="35">
        <f t="shared" si="1"/>
        <v>508345</v>
      </c>
      <c r="S11" s="47">
        <v>11066</v>
      </c>
      <c r="T11" s="37">
        <f t="shared" si="2"/>
        <v>18380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73</v>
      </c>
      <c r="G12" s="31" t="s">
        <v>40</v>
      </c>
      <c r="H12" s="31" t="s">
        <v>34</v>
      </c>
      <c r="I12" s="33">
        <v>2</v>
      </c>
      <c r="J12" s="33">
        <v>20</v>
      </c>
      <c r="K12" s="35">
        <v>143548</v>
      </c>
      <c r="L12" s="35">
        <v>4240</v>
      </c>
      <c r="M12" s="34">
        <f t="shared" si="0"/>
        <v>-0.29399836454194783</v>
      </c>
      <c r="N12" s="35">
        <v>242134</v>
      </c>
      <c r="O12" s="35">
        <v>170947</v>
      </c>
      <c r="P12" s="35">
        <v>5113</v>
      </c>
      <c r="Q12" s="48">
        <v>242134</v>
      </c>
      <c r="R12" s="35">
        <f t="shared" si="1"/>
        <v>413081</v>
      </c>
      <c r="S12" s="47">
        <v>6838</v>
      </c>
      <c r="T12" s="37">
        <f t="shared" si="2"/>
        <v>11951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58</v>
      </c>
      <c r="G13" s="31" t="s">
        <v>51</v>
      </c>
      <c r="H13" s="31" t="s">
        <v>34</v>
      </c>
      <c r="I13" s="33">
        <v>6</v>
      </c>
      <c r="J13" s="33">
        <v>12</v>
      </c>
      <c r="K13" s="35">
        <v>92111</v>
      </c>
      <c r="L13" s="35">
        <v>3903</v>
      </c>
      <c r="M13" s="34">
        <f t="shared" si="0"/>
        <v>-0.07397775174869137</v>
      </c>
      <c r="N13" s="35">
        <v>151113</v>
      </c>
      <c r="O13" s="35">
        <v>139934</v>
      </c>
      <c r="P13" s="35">
        <v>6263</v>
      </c>
      <c r="Q13" s="48">
        <v>1048881</v>
      </c>
      <c r="R13" s="35">
        <f t="shared" si="1"/>
        <v>1188815</v>
      </c>
      <c r="S13" s="47">
        <v>45248</v>
      </c>
      <c r="T13" s="37">
        <f t="shared" si="2"/>
        <v>51511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31" t="s">
        <v>63</v>
      </c>
      <c r="G14" s="31" t="s">
        <v>37</v>
      </c>
      <c r="H14" s="31" t="s">
        <v>36</v>
      </c>
      <c r="I14" s="33">
        <v>4</v>
      </c>
      <c r="J14" s="33">
        <v>12</v>
      </c>
      <c r="K14" s="35">
        <v>105523</v>
      </c>
      <c r="L14" s="35">
        <v>3069</v>
      </c>
      <c r="M14" s="34">
        <f t="shared" si="0"/>
        <v>-0.38702705141799965</v>
      </c>
      <c r="N14" s="35">
        <v>221615</v>
      </c>
      <c r="O14" s="35">
        <v>135844</v>
      </c>
      <c r="P14" s="35">
        <v>3951</v>
      </c>
      <c r="Q14" s="48">
        <v>1134942</v>
      </c>
      <c r="R14" s="35">
        <f t="shared" si="1"/>
        <v>1270786</v>
      </c>
      <c r="S14" s="47">
        <v>32656</v>
      </c>
      <c r="T14" s="37">
        <f t="shared" si="2"/>
        <v>36607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68</v>
      </c>
      <c r="G15" s="31" t="s">
        <v>33</v>
      </c>
      <c r="H15" s="31" t="s">
        <v>36</v>
      </c>
      <c r="I15" s="33">
        <v>3</v>
      </c>
      <c r="J15" s="33">
        <v>12</v>
      </c>
      <c r="K15" s="35">
        <v>77188</v>
      </c>
      <c r="L15" s="35">
        <v>2643</v>
      </c>
      <c r="M15" s="34">
        <f t="shared" si="0"/>
        <v>-0.2419742796774359</v>
      </c>
      <c r="N15" s="35">
        <v>136779</v>
      </c>
      <c r="O15" s="35">
        <v>103682</v>
      </c>
      <c r="P15" s="35">
        <v>3831</v>
      </c>
      <c r="Q15" s="48">
        <v>362752</v>
      </c>
      <c r="R15" s="35">
        <f t="shared" si="1"/>
        <v>466434</v>
      </c>
      <c r="S15" s="47">
        <v>13244</v>
      </c>
      <c r="T15" s="37">
        <f t="shared" si="2"/>
        <v>17075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67</v>
      </c>
      <c r="G16" s="31" t="s">
        <v>37</v>
      </c>
      <c r="H16" s="31" t="s">
        <v>36</v>
      </c>
      <c r="I16" s="33">
        <v>3</v>
      </c>
      <c r="J16" s="33">
        <v>11</v>
      </c>
      <c r="K16" s="35">
        <v>46555</v>
      </c>
      <c r="L16" s="35">
        <v>1522</v>
      </c>
      <c r="M16" s="34">
        <f t="shared" si="0"/>
        <v>-0.49998781587348007</v>
      </c>
      <c r="N16" s="35">
        <v>123111</v>
      </c>
      <c r="O16" s="35">
        <v>61557</v>
      </c>
      <c r="P16" s="35">
        <v>2126</v>
      </c>
      <c r="Q16" s="48">
        <v>359326</v>
      </c>
      <c r="R16" s="35">
        <f t="shared" si="1"/>
        <v>420883</v>
      </c>
      <c r="S16" s="47">
        <v>12718</v>
      </c>
      <c r="T16" s="37">
        <f t="shared" si="2"/>
        <v>14844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69</v>
      </c>
      <c r="G17" s="31" t="s">
        <v>42</v>
      </c>
      <c r="H17" s="31" t="s">
        <v>36</v>
      </c>
      <c r="I17" s="49">
        <v>3</v>
      </c>
      <c r="J17" s="33">
        <v>9</v>
      </c>
      <c r="K17" s="35">
        <v>49266</v>
      </c>
      <c r="L17" s="35">
        <v>1635</v>
      </c>
      <c r="M17" s="34">
        <f t="shared" si="0"/>
        <v>-0.3862494853849321</v>
      </c>
      <c r="N17" s="35">
        <v>97160</v>
      </c>
      <c r="O17" s="35">
        <v>59632</v>
      </c>
      <c r="P17" s="35">
        <v>2040</v>
      </c>
      <c r="Q17" s="48">
        <v>280259</v>
      </c>
      <c r="R17" s="35">
        <f t="shared" si="1"/>
        <v>339891</v>
      </c>
      <c r="S17" s="47">
        <v>9523</v>
      </c>
      <c r="T17" s="37">
        <f t="shared" si="2"/>
        <v>11563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10</v>
      </c>
      <c r="F18" s="31" t="s">
        <v>46</v>
      </c>
      <c r="G18" s="31" t="s">
        <v>40</v>
      </c>
      <c r="H18" s="31" t="s">
        <v>34</v>
      </c>
      <c r="I18" s="49">
        <v>15</v>
      </c>
      <c r="J18" s="52">
        <v>9</v>
      </c>
      <c r="K18" s="53">
        <v>50305</v>
      </c>
      <c r="L18" s="53">
        <v>2100</v>
      </c>
      <c r="M18" s="34">
        <f t="shared" si="0"/>
        <v>0.15846350525348574</v>
      </c>
      <c r="N18" s="35">
        <v>50062</v>
      </c>
      <c r="O18" s="35">
        <v>57995</v>
      </c>
      <c r="P18" s="35">
        <v>2428</v>
      </c>
      <c r="Q18" s="48">
        <v>3987721</v>
      </c>
      <c r="R18" s="35">
        <f t="shared" si="1"/>
        <v>4045716</v>
      </c>
      <c r="S18" s="47">
        <v>128188</v>
      </c>
      <c r="T18" s="37">
        <f t="shared" si="2"/>
        <v>130616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9</v>
      </c>
      <c r="F19" s="31" t="s">
        <v>64</v>
      </c>
      <c r="G19" s="31" t="s">
        <v>37</v>
      </c>
      <c r="H19" s="31" t="s">
        <v>65</v>
      </c>
      <c r="I19" s="33">
        <v>4</v>
      </c>
      <c r="J19" s="33">
        <v>11</v>
      </c>
      <c r="K19" s="35">
        <v>46002</v>
      </c>
      <c r="L19" s="35">
        <v>1342</v>
      </c>
      <c r="M19" s="34">
        <f t="shared" si="0"/>
        <v>-0.25077883738963636</v>
      </c>
      <c r="N19" s="35">
        <v>73507</v>
      </c>
      <c r="O19" s="35">
        <v>55073</v>
      </c>
      <c r="P19" s="35">
        <v>1608</v>
      </c>
      <c r="Q19" s="48">
        <v>326372</v>
      </c>
      <c r="R19" s="35">
        <f t="shared" si="1"/>
        <v>381445</v>
      </c>
      <c r="S19" s="47">
        <v>9469</v>
      </c>
      <c r="T19" s="37">
        <f t="shared" si="2"/>
        <v>11077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 t="s">
        <v>77</v>
      </c>
      <c r="F20" s="31" t="s">
        <v>79</v>
      </c>
      <c r="G20" s="31" t="s">
        <v>37</v>
      </c>
      <c r="H20" s="31" t="s">
        <v>41</v>
      </c>
      <c r="I20" s="33">
        <v>1</v>
      </c>
      <c r="J20" s="33">
        <v>3</v>
      </c>
      <c r="K20" s="35">
        <v>31453</v>
      </c>
      <c r="L20" s="35">
        <v>1037</v>
      </c>
      <c r="M20" s="34" t="e">
        <f t="shared" si="0"/>
        <v>#DIV/0!</v>
      </c>
      <c r="N20" s="35"/>
      <c r="O20" s="35">
        <v>39649</v>
      </c>
      <c r="P20" s="35">
        <v>1397</v>
      </c>
      <c r="Q20" s="48"/>
      <c r="R20" s="35">
        <f t="shared" si="1"/>
        <v>39649</v>
      </c>
      <c r="S20" s="47"/>
      <c r="T20" s="37">
        <f t="shared" si="2"/>
        <v>1397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8</v>
      </c>
      <c r="F21" s="31" t="s">
        <v>49</v>
      </c>
      <c r="G21" s="31" t="s">
        <v>44</v>
      </c>
      <c r="H21" s="31" t="s">
        <v>36</v>
      </c>
      <c r="I21" s="33">
        <v>9</v>
      </c>
      <c r="J21" s="33">
        <v>11</v>
      </c>
      <c r="K21" s="35">
        <v>32374</v>
      </c>
      <c r="L21" s="35">
        <v>1235</v>
      </c>
      <c r="M21" s="34">
        <f t="shared" si="0"/>
        <v>-0.4849725689751133</v>
      </c>
      <c r="N21" s="35">
        <v>75462</v>
      </c>
      <c r="O21" s="35">
        <v>38865</v>
      </c>
      <c r="P21" s="35">
        <v>1556</v>
      </c>
      <c r="Q21" s="48">
        <v>2480399</v>
      </c>
      <c r="R21" s="35">
        <f t="shared" si="1"/>
        <v>2519264</v>
      </c>
      <c r="S21" s="47">
        <v>88948</v>
      </c>
      <c r="T21" s="37">
        <f t="shared" si="2"/>
        <v>90504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11</v>
      </c>
      <c r="F22" s="31" t="s">
        <v>74</v>
      </c>
      <c r="G22" s="55" t="s">
        <v>37</v>
      </c>
      <c r="H22" s="31" t="s">
        <v>38</v>
      </c>
      <c r="I22" s="33">
        <v>2</v>
      </c>
      <c r="J22" s="33">
        <v>7</v>
      </c>
      <c r="K22" s="35">
        <v>25827</v>
      </c>
      <c r="L22" s="35">
        <v>802</v>
      </c>
      <c r="M22" s="34">
        <f t="shared" si="0"/>
        <v>-0.41029974967372007</v>
      </c>
      <c r="N22" s="35">
        <v>46739</v>
      </c>
      <c r="O22" s="35">
        <v>27562</v>
      </c>
      <c r="P22" s="35">
        <v>947</v>
      </c>
      <c r="Q22" s="48">
        <v>46739</v>
      </c>
      <c r="R22" s="35">
        <f t="shared" si="1"/>
        <v>74301</v>
      </c>
      <c r="S22" s="47">
        <v>1590</v>
      </c>
      <c r="T22" s="37">
        <f t="shared" si="2"/>
        <v>2537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14</v>
      </c>
      <c r="F23" s="31" t="s">
        <v>47</v>
      </c>
      <c r="G23" s="55" t="s">
        <v>39</v>
      </c>
      <c r="H23" s="31" t="s">
        <v>34</v>
      </c>
      <c r="I23" s="33">
        <v>12</v>
      </c>
      <c r="J23" s="52">
        <v>12</v>
      </c>
      <c r="K23" s="53">
        <v>22072</v>
      </c>
      <c r="L23" s="53">
        <v>1011</v>
      </c>
      <c r="M23" s="34">
        <f t="shared" si="0"/>
        <v>-0.2498838019986056</v>
      </c>
      <c r="N23" s="35">
        <v>34424</v>
      </c>
      <c r="O23" s="35">
        <v>25822</v>
      </c>
      <c r="P23" s="35">
        <v>1193</v>
      </c>
      <c r="Q23" s="48">
        <v>1543632</v>
      </c>
      <c r="R23" s="35">
        <f t="shared" si="1"/>
        <v>1569454</v>
      </c>
      <c r="S23" s="47">
        <v>57667</v>
      </c>
      <c r="T23" s="37">
        <f t="shared" si="2"/>
        <v>58860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18</v>
      </c>
      <c r="F24" s="31" t="s">
        <v>56</v>
      </c>
      <c r="G24" s="55" t="s">
        <v>37</v>
      </c>
      <c r="H24" s="31" t="s">
        <v>38</v>
      </c>
      <c r="I24" s="33">
        <v>7</v>
      </c>
      <c r="J24" s="33">
        <v>8</v>
      </c>
      <c r="K24" s="35">
        <v>16878</v>
      </c>
      <c r="L24" s="35">
        <v>511</v>
      </c>
      <c r="M24" s="34">
        <f t="shared" si="0"/>
        <v>0.14079314467915505</v>
      </c>
      <c r="N24" s="35">
        <v>20072</v>
      </c>
      <c r="O24" s="35">
        <v>22898</v>
      </c>
      <c r="P24" s="35">
        <v>744</v>
      </c>
      <c r="Q24" s="48">
        <v>401456</v>
      </c>
      <c r="R24" s="35">
        <f t="shared" si="1"/>
        <v>424354</v>
      </c>
      <c r="S24" s="47">
        <v>11815</v>
      </c>
      <c r="T24" s="37">
        <f t="shared" si="2"/>
        <v>12559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12</v>
      </c>
      <c r="F25" s="31" t="s">
        <v>66</v>
      </c>
      <c r="G25" s="55" t="s">
        <v>37</v>
      </c>
      <c r="H25" s="31" t="s">
        <v>41</v>
      </c>
      <c r="I25" s="33">
        <v>4</v>
      </c>
      <c r="J25" s="33">
        <v>4</v>
      </c>
      <c r="K25" s="35">
        <v>17229</v>
      </c>
      <c r="L25" s="35">
        <v>557</v>
      </c>
      <c r="M25" s="34">
        <f t="shared" si="0"/>
        <v>-0.3609003178603133</v>
      </c>
      <c r="N25" s="35">
        <v>34921</v>
      </c>
      <c r="O25" s="35">
        <v>22318</v>
      </c>
      <c r="P25" s="35">
        <v>779</v>
      </c>
      <c r="Q25" s="48">
        <v>159508</v>
      </c>
      <c r="R25" s="35">
        <f t="shared" si="1"/>
        <v>181826</v>
      </c>
      <c r="S25" s="47">
        <v>5645</v>
      </c>
      <c r="T25" s="37">
        <f t="shared" si="2"/>
        <v>6424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16</v>
      </c>
      <c r="F26" s="31" t="s">
        <v>70</v>
      </c>
      <c r="G26" s="55" t="s">
        <v>37</v>
      </c>
      <c r="H26" s="31" t="s">
        <v>41</v>
      </c>
      <c r="I26" s="33">
        <v>3</v>
      </c>
      <c r="J26" s="33">
        <v>4</v>
      </c>
      <c r="K26" s="35">
        <v>11593</v>
      </c>
      <c r="L26" s="35">
        <v>382</v>
      </c>
      <c r="M26" s="34">
        <f t="shared" si="0"/>
        <v>-0.38205702570332967</v>
      </c>
      <c r="N26" s="35">
        <v>26339</v>
      </c>
      <c r="O26" s="35">
        <v>16276</v>
      </c>
      <c r="P26" s="35">
        <v>593</v>
      </c>
      <c r="Q26" s="48">
        <v>70120</v>
      </c>
      <c r="R26" s="35">
        <f t="shared" si="1"/>
        <v>86396</v>
      </c>
      <c r="S26" s="47">
        <v>2551</v>
      </c>
      <c r="T26" s="37">
        <f t="shared" si="2"/>
        <v>3144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13</v>
      </c>
      <c r="F27" s="31" t="s">
        <v>50</v>
      </c>
      <c r="G27" s="55" t="s">
        <v>37</v>
      </c>
      <c r="H27" s="31" t="s">
        <v>36</v>
      </c>
      <c r="I27" s="33">
        <v>9</v>
      </c>
      <c r="J27" s="33">
        <v>3</v>
      </c>
      <c r="K27" s="35">
        <v>34871</v>
      </c>
      <c r="L27" s="35">
        <v>1371</v>
      </c>
      <c r="M27" s="34">
        <f t="shared" si="0"/>
        <v>-0.534799690287058</v>
      </c>
      <c r="N27" s="35">
        <v>34871</v>
      </c>
      <c r="O27" s="35">
        <v>16222</v>
      </c>
      <c r="P27" s="35">
        <v>550</v>
      </c>
      <c r="Q27" s="48">
        <v>740463</v>
      </c>
      <c r="R27" s="35">
        <f t="shared" si="1"/>
        <v>756685</v>
      </c>
      <c r="S27" s="47">
        <v>25892</v>
      </c>
      <c r="T27" s="37">
        <f t="shared" si="2"/>
        <v>26442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29</v>
      </c>
      <c r="F28" s="31" t="s">
        <v>45</v>
      </c>
      <c r="G28" s="55" t="s">
        <v>37</v>
      </c>
      <c r="H28" s="31" t="s">
        <v>36</v>
      </c>
      <c r="I28" s="33">
        <v>20</v>
      </c>
      <c r="J28" s="33">
        <v>2</v>
      </c>
      <c r="K28" s="53">
        <v>6121</v>
      </c>
      <c r="L28" s="53">
        <v>198</v>
      </c>
      <c r="M28" s="34">
        <f t="shared" si="0"/>
        <v>0.7475266606706925</v>
      </c>
      <c r="N28" s="35">
        <v>7783</v>
      </c>
      <c r="O28" s="35">
        <v>13601</v>
      </c>
      <c r="P28" s="35">
        <v>459</v>
      </c>
      <c r="Q28" s="48">
        <v>802197</v>
      </c>
      <c r="R28" s="35">
        <f t="shared" si="1"/>
        <v>815798</v>
      </c>
      <c r="S28" s="47">
        <v>23402</v>
      </c>
      <c r="T28" s="37">
        <f t="shared" si="2"/>
        <v>23861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19</v>
      </c>
      <c r="F29" s="31" t="s">
        <v>55</v>
      </c>
      <c r="G29" s="55" t="s">
        <v>35</v>
      </c>
      <c r="H29" s="31" t="s">
        <v>36</v>
      </c>
      <c r="I29" s="33">
        <v>7</v>
      </c>
      <c r="J29" s="33">
        <v>2</v>
      </c>
      <c r="K29" s="35">
        <v>8798</v>
      </c>
      <c r="L29" s="35">
        <v>352</v>
      </c>
      <c r="M29" s="34">
        <f t="shared" si="0"/>
        <v>-0.24844720496894412</v>
      </c>
      <c r="N29" s="35">
        <v>16422</v>
      </c>
      <c r="O29" s="35">
        <v>12342</v>
      </c>
      <c r="P29" s="35">
        <v>539</v>
      </c>
      <c r="Q29" s="48">
        <v>653486</v>
      </c>
      <c r="R29" s="35">
        <f t="shared" si="1"/>
        <v>665828</v>
      </c>
      <c r="S29" s="47">
        <v>23456</v>
      </c>
      <c r="T29" s="37">
        <f t="shared" si="2"/>
        <v>23995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15</v>
      </c>
      <c r="F30" s="31" t="s">
        <v>52</v>
      </c>
      <c r="G30" s="55" t="s">
        <v>40</v>
      </c>
      <c r="H30" s="31" t="s">
        <v>34</v>
      </c>
      <c r="I30" s="33">
        <v>8</v>
      </c>
      <c r="J30" s="33">
        <v>6</v>
      </c>
      <c r="K30" s="35">
        <v>10122</v>
      </c>
      <c r="L30" s="35">
        <v>447</v>
      </c>
      <c r="M30" s="34">
        <f t="shared" si="0"/>
        <v>-0.6176595814364786</v>
      </c>
      <c r="N30" s="35">
        <v>30533</v>
      </c>
      <c r="O30" s="35">
        <v>11674</v>
      </c>
      <c r="P30" s="35">
        <v>519</v>
      </c>
      <c r="Q30" s="48">
        <v>676100</v>
      </c>
      <c r="R30" s="35">
        <f t="shared" si="1"/>
        <v>687774</v>
      </c>
      <c r="S30" s="47">
        <v>23815</v>
      </c>
      <c r="T30" s="37">
        <f t="shared" si="2"/>
        <v>24334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30</v>
      </c>
      <c r="F31" s="31" t="s">
        <v>60</v>
      </c>
      <c r="G31" s="55" t="s">
        <v>42</v>
      </c>
      <c r="H31" s="31" t="s">
        <v>36</v>
      </c>
      <c r="I31" s="33">
        <v>5</v>
      </c>
      <c r="J31" s="33">
        <v>2</v>
      </c>
      <c r="K31" s="35">
        <v>9132</v>
      </c>
      <c r="L31" s="35">
        <v>357</v>
      </c>
      <c r="M31" s="34">
        <f t="shared" si="0"/>
        <v>0.42687540769732557</v>
      </c>
      <c r="N31" s="35">
        <v>7665</v>
      </c>
      <c r="O31" s="35">
        <v>10937</v>
      </c>
      <c r="P31" s="35">
        <v>402</v>
      </c>
      <c r="Q31" s="48">
        <v>186848</v>
      </c>
      <c r="R31" s="35">
        <f t="shared" si="1"/>
        <v>197785</v>
      </c>
      <c r="S31" s="47">
        <v>6833</v>
      </c>
      <c r="T31" s="37">
        <f t="shared" si="2"/>
        <v>7235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20</v>
      </c>
      <c r="F32" s="31" t="s">
        <v>48</v>
      </c>
      <c r="G32" s="55" t="s">
        <v>37</v>
      </c>
      <c r="H32" s="31" t="s">
        <v>36</v>
      </c>
      <c r="I32" s="33">
        <v>11</v>
      </c>
      <c r="J32" s="52">
        <v>2</v>
      </c>
      <c r="K32" s="53">
        <v>7131</v>
      </c>
      <c r="L32" s="53">
        <v>215</v>
      </c>
      <c r="M32" s="34">
        <f t="shared" si="0"/>
        <v>-0.32534011268379825</v>
      </c>
      <c r="N32" s="35">
        <v>14554</v>
      </c>
      <c r="O32" s="35">
        <v>9819</v>
      </c>
      <c r="P32" s="35">
        <v>317</v>
      </c>
      <c r="Q32" s="48">
        <v>276181</v>
      </c>
      <c r="R32" s="35">
        <f t="shared" si="1"/>
        <v>286000</v>
      </c>
      <c r="S32" s="47">
        <v>9163</v>
      </c>
      <c r="T32" s="37">
        <f t="shared" si="2"/>
        <v>9480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21</v>
      </c>
      <c r="F33" s="31" t="s">
        <v>57</v>
      </c>
      <c r="G33" s="55" t="s">
        <v>33</v>
      </c>
      <c r="H33" s="31" t="s">
        <v>36</v>
      </c>
      <c r="I33" s="33">
        <v>7</v>
      </c>
      <c r="J33" s="33">
        <v>3</v>
      </c>
      <c r="K33" s="35">
        <v>7114</v>
      </c>
      <c r="L33" s="35">
        <v>265</v>
      </c>
      <c r="M33" s="34">
        <f t="shared" si="0"/>
        <v>-0.32012410097306443</v>
      </c>
      <c r="N33" s="35">
        <v>14182</v>
      </c>
      <c r="O33" s="35">
        <v>9642</v>
      </c>
      <c r="P33" s="35">
        <v>387</v>
      </c>
      <c r="Q33" s="48">
        <v>338334</v>
      </c>
      <c r="R33" s="35">
        <f t="shared" si="1"/>
        <v>347976</v>
      </c>
      <c r="S33" s="47">
        <v>12270</v>
      </c>
      <c r="T33" s="37">
        <f t="shared" si="2"/>
        <v>12657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17</v>
      </c>
      <c r="F34" s="31" t="s">
        <v>62</v>
      </c>
      <c r="G34" s="55" t="s">
        <v>39</v>
      </c>
      <c r="H34" s="31" t="s">
        <v>34</v>
      </c>
      <c r="I34" s="33">
        <v>5</v>
      </c>
      <c r="J34" s="33">
        <v>8</v>
      </c>
      <c r="K34" s="35">
        <v>6947</v>
      </c>
      <c r="L34" s="35">
        <v>262</v>
      </c>
      <c r="M34" s="34">
        <f t="shared" si="0"/>
        <v>-0.6024844720496895</v>
      </c>
      <c r="N34" s="35">
        <v>23506</v>
      </c>
      <c r="O34" s="35">
        <v>9344</v>
      </c>
      <c r="P34" s="35">
        <v>369</v>
      </c>
      <c r="Q34" s="48">
        <v>414971</v>
      </c>
      <c r="R34" s="35">
        <f t="shared" si="1"/>
        <v>424315</v>
      </c>
      <c r="S34" s="47">
        <v>13044</v>
      </c>
      <c r="T34" s="37">
        <f t="shared" si="2"/>
        <v>13413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 t="s">
        <v>77</v>
      </c>
      <c r="F35" s="31" t="s">
        <v>80</v>
      </c>
      <c r="G35" s="55" t="s">
        <v>37</v>
      </c>
      <c r="H35" s="31" t="s">
        <v>41</v>
      </c>
      <c r="I35" s="33">
        <v>1</v>
      </c>
      <c r="J35" s="33">
        <v>3</v>
      </c>
      <c r="K35" s="35">
        <v>5472</v>
      </c>
      <c r="L35" s="35">
        <v>234</v>
      </c>
      <c r="M35" s="34" t="e">
        <f t="shared" si="0"/>
        <v>#DIV/0!</v>
      </c>
      <c r="N35" s="35"/>
      <c r="O35" s="35">
        <v>7489</v>
      </c>
      <c r="P35" s="35">
        <v>338</v>
      </c>
      <c r="Q35" s="48"/>
      <c r="R35" s="35">
        <f t="shared" si="1"/>
        <v>7489</v>
      </c>
      <c r="S35" s="47"/>
      <c r="T35" s="37">
        <f t="shared" si="2"/>
        <v>338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0" customFormat="1" ht="12.75">
      <c r="D36" s="32">
        <v>27</v>
      </c>
      <c r="E36" s="32">
        <v>22</v>
      </c>
      <c r="F36" s="31" t="s">
        <v>53</v>
      </c>
      <c r="G36" s="55" t="s">
        <v>37</v>
      </c>
      <c r="H36" s="31" t="s">
        <v>38</v>
      </c>
      <c r="I36" s="33">
        <v>8</v>
      </c>
      <c r="J36" s="33">
        <v>6</v>
      </c>
      <c r="K36" s="35">
        <v>6859</v>
      </c>
      <c r="L36" s="35">
        <v>213</v>
      </c>
      <c r="M36" s="34">
        <f t="shared" si="0"/>
        <v>-0.37120478746809826</v>
      </c>
      <c r="N36" s="35">
        <v>11363</v>
      </c>
      <c r="O36" s="35">
        <v>7145</v>
      </c>
      <c r="P36" s="35">
        <v>224</v>
      </c>
      <c r="Q36" s="48">
        <v>247517</v>
      </c>
      <c r="R36" s="35">
        <f t="shared" si="1"/>
        <v>254662</v>
      </c>
      <c r="S36" s="47">
        <v>7219</v>
      </c>
      <c r="T36" s="37">
        <f t="shared" si="2"/>
        <v>7443</v>
      </c>
      <c r="U36" s="22"/>
      <c r="V36" s="36"/>
      <c r="W36" s="38"/>
      <c r="X36" s="3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56" s="40" customFormat="1" ht="12.75">
      <c r="D37" s="32">
        <v>28</v>
      </c>
      <c r="E37" s="32">
        <v>25</v>
      </c>
      <c r="F37" s="31" t="s">
        <v>71</v>
      </c>
      <c r="G37" s="55" t="s">
        <v>37</v>
      </c>
      <c r="H37" s="31" t="s">
        <v>34</v>
      </c>
      <c r="I37" s="33">
        <v>3</v>
      </c>
      <c r="J37" s="33">
        <v>1</v>
      </c>
      <c r="K37" s="35">
        <v>3914</v>
      </c>
      <c r="L37" s="35">
        <v>240</v>
      </c>
      <c r="M37" s="34">
        <f t="shared" si="0"/>
        <v>-0.34043487810235007</v>
      </c>
      <c r="N37" s="35">
        <v>9106</v>
      </c>
      <c r="O37" s="35">
        <v>6006</v>
      </c>
      <c r="P37" s="35">
        <v>320</v>
      </c>
      <c r="Q37" s="48">
        <v>18000</v>
      </c>
      <c r="R37" s="35">
        <f t="shared" si="1"/>
        <v>24006</v>
      </c>
      <c r="S37" s="47">
        <v>1107</v>
      </c>
      <c r="T37" s="37">
        <f t="shared" si="2"/>
        <v>1427</v>
      </c>
      <c r="U37" s="22"/>
      <c r="V37" s="36"/>
      <c r="W37" s="38"/>
      <c r="X37" s="39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4:256" s="40" customFormat="1" ht="12.75">
      <c r="D38" s="32">
        <v>29</v>
      </c>
      <c r="E38" s="32">
        <v>26</v>
      </c>
      <c r="F38" s="31" t="s">
        <v>54</v>
      </c>
      <c r="G38" s="55" t="s">
        <v>37</v>
      </c>
      <c r="H38" s="31" t="s">
        <v>38</v>
      </c>
      <c r="I38" s="33">
        <v>8</v>
      </c>
      <c r="J38" s="33">
        <v>2</v>
      </c>
      <c r="K38" s="35">
        <v>3744</v>
      </c>
      <c r="L38" s="35">
        <v>119</v>
      </c>
      <c r="M38" s="34">
        <f t="shared" si="0"/>
        <v>-0.28802783109404995</v>
      </c>
      <c r="N38" s="35">
        <v>8336</v>
      </c>
      <c r="O38" s="35">
        <v>5935</v>
      </c>
      <c r="P38" s="35">
        <v>215</v>
      </c>
      <c r="Q38" s="48">
        <v>509819</v>
      </c>
      <c r="R38" s="35">
        <f t="shared" si="1"/>
        <v>515754</v>
      </c>
      <c r="S38" s="47">
        <v>17948</v>
      </c>
      <c r="T38" s="37">
        <f t="shared" si="2"/>
        <v>18163</v>
      </c>
      <c r="U38" s="22"/>
      <c r="V38" s="36"/>
      <c r="W38" s="38"/>
      <c r="X38" s="39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4:256" s="40" customFormat="1" ht="12.75">
      <c r="D39" s="32">
        <v>30</v>
      </c>
      <c r="E39" s="32">
        <v>24</v>
      </c>
      <c r="F39" s="31" t="s">
        <v>61</v>
      </c>
      <c r="G39" s="55" t="s">
        <v>37</v>
      </c>
      <c r="H39" s="31" t="s">
        <v>36</v>
      </c>
      <c r="I39" s="33">
        <v>5</v>
      </c>
      <c r="J39" s="33">
        <v>2</v>
      </c>
      <c r="K39" s="35">
        <v>4112</v>
      </c>
      <c r="L39" s="35">
        <v>136</v>
      </c>
      <c r="M39" s="34">
        <f t="shared" si="0"/>
        <v>-0.4246799795186892</v>
      </c>
      <c r="N39" s="35">
        <v>9765</v>
      </c>
      <c r="O39" s="35">
        <v>5618</v>
      </c>
      <c r="P39" s="35">
        <v>203</v>
      </c>
      <c r="Q39" s="48">
        <v>137805</v>
      </c>
      <c r="R39" s="35">
        <f t="shared" si="1"/>
        <v>143423</v>
      </c>
      <c r="S39" s="47">
        <v>4805</v>
      </c>
      <c r="T39" s="37">
        <f t="shared" si="2"/>
        <v>5008</v>
      </c>
      <c r="U39" s="22"/>
      <c r="V39" s="36"/>
      <c r="W39" s="38"/>
      <c r="X39" s="39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4:256" s="40" customFormat="1" ht="12.75">
      <c r="D40" s="32">
        <v>31</v>
      </c>
      <c r="E40" s="32">
        <v>23</v>
      </c>
      <c r="F40" s="31" t="s">
        <v>59</v>
      </c>
      <c r="G40" s="55" t="s">
        <v>37</v>
      </c>
      <c r="H40" s="31" t="s">
        <v>38</v>
      </c>
      <c r="I40" s="33">
        <v>6</v>
      </c>
      <c r="J40" s="33">
        <v>3</v>
      </c>
      <c r="K40" s="35">
        <v>3982</v>
      </c>
      <c r="L40" s="35">
        <v>139</v>
      </c>
      <c r="M40" s="34">
        <f t="shared" si="0"/>
        <v>-0.6042158822460476</v>
      </c>
      <c r="N40" s="35">
        <v>11006</v>
      </c>
      <c r="O40" s="35">
        <v>4356</v>
      </c>
      <c r="P40" s="35">
        <v>155</v>
      </c>
      <c r="Q40" s="48">
        <v>179752</v>
      </c>
      <c r="R40" s="35">
        <f t="shared" si="1"/>
        <v>184108</v>
      </c>
      <c r="S40" s="47">
        <v>6482</v>
      </c>
      <c r="T40" s="37">
        <f t="shared" si="2"/>
        <v>6637</v>
      </c>
      <c r="U40" s="22"/>
      <c r="V40" s="36"/>
      <c r="W40" s="38"/>
      <c r="X40" s="39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4:22" ht="13.5" thickBot="1">
      <c r="D41" s="41"/>
      <c r="E41" s="42"/>
      <c r="F41" s="42"/>
      <c r="G41" s="42"/>
      <c r="H41" s="42"/>
      <c r="I41" s="42"/>
      <c r="J41" s="42"/>
      <c r="K41" s="43">
        <f>SUM(K10:K40)</f>
        <v>1572602</v>
      </c>
      <c r="L41" s="43">
        <f>SUM(L10:L40)</f>
        <v>49215</v>
      </c>
      <c r="M41" s="44">
        <f t="shared" si="0"/>
        <v>0.09607182145930215</v>
      </c>
      <c r="N41" s="43">
        <f>SUM(N10:N40)</f>
        <v>1836220</v>
      </c>
      <c r="O41" s="43">
        <f aca="true" t="shared" si="3" ref="O41:T41">SUM(O10:O40)</f>
        <v>2012629</v>
      </c>
      <c r="P41" s="43">
        <f t="shared" si="3"/>
        <v>65249</v>
      </c>
      <c r="Q41" s="43">
        <f t="shared" si="3"/>
        <v>17929404</v>
      </c>
      <c r="R41" s="43">
        <f t="shared" si="3"/>
        <v>19942033</v>
      </c>
      <c r="S41" s="43">
        <f t="shared" si="3"/>
        <v>612602</v>
      </c>
      <c r="T41" s="43">
        <f t="shared" si="3"/>
        <v>677851</v>
      </c>
      <c r="U41" s="45"/>
      <c r="V41" s="46">
        <f>SUM(V10:V19)</f>
        <v>0</v>
      </c>
    </row>
    <row r="44" spans="15:16" ht="12.75">
      <c r="O44" s="51"/>
      <c r="P44" s="50"/>
    </row>
    <row r="45" ht="12.75">
      <c r="F45" s="54"/>
    </row>
    <row r="47" spans="16:256" s="3" customFormat="1" ht="12.75">
      <c r="P47" s="46"/>
      <c r="Q47" s="46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2011-11-10T12:26:49Z</cp:lastPrinted>
  <dcterms:created xsi:type="dcterms:W3CDTF">2010-01-07T12:33:24Z</dcterms:created>
  <dcterms:modified xsi:type="dcterms:W3CDTF">2011-11-18T10:57:23Z</dcterms:modified>
  <cp:category/>
  <cp:version/>
  <cp:contentType/>
  <cp:contentStatus/>
</cp:coreProperties>
</file>