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<sst xmlns="http://schemas.openxmlformats.org/spreadsheetml/2006/main" count="101" uniqueCount="55">
  <si>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</si>
  <si>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</si>
  <si>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</si>
  <si>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CONTINENTAL FILM - ZAGREB</t>
  </si>
  <si>
    <t>Week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</si>
  <si>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</si>
  <si>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</si>
  <si>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</si>
  <si>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</si>
  <si>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</si>
  <si>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</si>
  <si>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</si>
  <si>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</si>
  <si>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</si>
  <si>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</si>
  <si>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</si>
  <si>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</si>
  <si>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</si>
  <si>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</si>
  <si>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</si>
  <si>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</si>
  <si>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</si>
  <si>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HARRY POTTER AND THE DEATHLY HALLOWS:PART 1</t>
  </si>
  <si>
    <t>WB</t>
  </si>
  <si>
    <t>Blitz</t>
  </si>
  <si>
    <t>new</t>
  </si>
  <si>
    <t>DUE DATE</t>
  </si>
  <si>
    <t>RED</t>
  </si>
  <si>
    <t>IND</t>
  </si>
  <si>
    <t>EASY A</t>
  </si>
  <si>
    <t>SONY</t>
  </si>
  <si>
    <t>CF</t>
  </si>
  <si>
    <t>SOCIAL NETWORK, THE</t>
  </si>
  <si>
    <t>ARTHUR AND THE WAR OF THE TWO WORLDS</t>
  </si>
  <si>
    <t>ALPHA AND OMEGA 3D</t>
  </si>
  <si>
    <t>Duplicato</t>
  </si>
  <si>
    <t>ONDINE</t>
  </si>
  <si>
    <t>SAW 7 3D</t>
  </si>
  <si>
    <t>Discovery</t>
  </si>
  <si>
    <t>HOLE 3D, THE</t>
  </si>
  <si>
    <t>BURIED</t>
  </si>
  <si>
    <t>EAT PRAY LOVE</t>
  </si>
  <si>
    <t>TOWN, THE</t>
  </si>
  <si>
    <t>WALL STREET:MONEY NEVER SLEEPS</t>
  </si>
  <si>
    <t>FOX</t>
  </si>
  <si>
    <t>STEP UP 3D</t>
  </si>
  <si>
    <t>AMERICAN</t>
  </si>
  <si>
    <t>HEARTBREAKER</t>
  </si>
  <si>
    <t>ŠUMA SUMMARUM</t>
  </si>
  <si>
    <t>LOC</t>
  </si>
  <si>
    <t>DEVIL</t>
  </si>
  <si>
    <t>UNI</t>
  </si>
  <si>
    <t>IMAGINARIUM OF DOCTOR PARNASSUS</t>
  </si>
  <si>
    <t>MG</t>
  </si>
  <si>
    <t>72 DANA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</si>
</sst>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2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2" fontId="2" fillId="0" borderId="0" xfId="17" applyNumberFormat="1" applyFont="1" applyBorder="1" applyAlignment="1">
      <alignment horizontal="center"/>
      <protection/>
    </xf>
    <xf numFmtId="0" fontId="2" fillId="0" borderId="2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7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3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left"/>
      <protection/>
    </xf>
    <xf numFmtId="0" fontId="8" fillId="0" borderId="3" xfId="17" applyFont="1" applyBorder="1" applyAlignment="1">
      <alignment horizontal="center"/>
      <protection/>
    </xf>
    <xf numFmtId="3" fontId="7" fillId="0" borderId="3" xfId="17" applyNumberFormat="1" applyFont="1" applyBorder="1" applyAlignment="1">
      <alignment horizontal="right"/>
      <protection/>
    </xf>
    <xf numFmtId="10" fontId="3" fillId="0" borderId="3" xfId="17" applyNumberFormat="1" applyFont="1" applyFill="1" applyBorder="1" applyAlignment="1">
      <alignment horizontal="center"/>
      <protection/>
    </xf>
    <xf numFmtId="3" fontId="9" fillId="0" borderId="3" xfId="17" applyNumberFormat="1" applyFont="1" applyFill="1" applyBorder="1" applyAlignment="1">
      <alignment horizontal="right"/>
      <protection/>
    </xf>
    <xf numFmtId="3" fontId="10" fillId="0" borderId="3" xfId="17" applyNumberFormat="1" applyFont="1" applyBorder="1" applyAlignment="1" applyProtection="1">
      <alignment horizontal="right"/>
      <protection locked="0"/>
    </xf>
    <xf numFmtId="0" fontId="8" fillId="0" borderId="4" xfId="17" applyFont="1" applyBorder="1" applyAlignment="1">
      <alignment horizontal="center"/>
      <protection/>
    </xf>
    <xf numFmtId="3" fontId="7" fillId="0" borderId="5" xfId="17" applyNumberFormat="1" applyFont="1" applyBorder="1" applyAlignment="1">
      <alignment horizontal="right"/>
      <protection/>
    </xf>
    <xf numFmtId="0" fontId="11" fillId="0" borderId="3" xfId="17" applyFont="1" applyFill="1" applyBorder="1" applyAlignment="1">
      <alignment horizontal="center"/>
      <protection/>
    </xf>
    <xf numFmtId="3" fontId="10" fillId="0" borderId="3" xfId="19" applyNumberFormat="1" applyFont="1" applyFill="1" applyBorder="1" applyAlignment="1">
      <alignment horizontal="right"/>
    </xf>
    <xf numFmtId="3" fontId="10" fillId="0" borderId="3" xfId="17" applyNumberFormat="1" applyFont="1" applyFill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6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7" fillId="0" borderId="0" xfId="17" applyFont="1" applyFill="1" applyBorder="1">
      <alignment/>
      <protection/>
    </xf>
    <xf numFmtId="3" fontId="9" fillId="0" borderId="5" xfId="17" applyNumberFormat="1" applyFont="1" applyFill="1" applyBorder="1" applyAlignment="1">
      <alignment horizontal="right"/>
      <protection/>
    </xf>
    <xf numFmtId="3" fontId="9" fillId="0" borderId="3" xfId="17" applyNumberFormat="1" applyFont="1" applyBorder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7.125" style="0" customWidth="1"/>
    <col min="2" max="2" width="6.375" style="0" customWidth="1"/>
    <col min="3" max="3" width="40.75390625" style="0" customWidth="1"/>
    <col min="6" max="6" width="7.625" style="0" customWidth="1"/>
    <col min="7" max="7" width="7.25390625" style="0" customWidth="1"/>
    <col min="14" max="14" width="10.25390625" style="0" customWidth="1"/>
    <col min="15" max="15" width="10.00390625" style="0" customWidth="1"/>
    <col min="16" max="16" width="9.875" style="0" customWidth="1"/>
  </cols>
  <sheetData>
    <row r="1" spans="1:18" ht="12.75">
      <c r="A1" s="2"/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3"/>
      <c r="P1" s="3"/>
      <c r="Q1" s="3"/>
      <c r="R1" s="2"/>
    </row>
    <row r="2" spans="1:18" ht="12.75">
      <c r="A2" s="2"/>
      <c r="B2" s="2"/>
      <c r="C2" s="4"/>
      <c r="D2" s="3"/>
      <c r="E2" s="3"/>
      <c r="F2" s="2"/>
      <c r="G2" s="2"/>
      <c r="H2" s="2"/>
      <c r="I2" s="3"/>
      <c r="J2" s="3"/>
      <c r="K2" s="5"/>
      <c r="L2" s="3"/>
      <c r="M2" s="3"/>
      <c r="N2" s="3"/>
      <c r="O2" s="3"/>
      <c r="P2" s="3"/>
      <c r="Q2" s="6"/>
      <c r="R2" s="2"/>
    </row>
    <row r="3" spans="1:18" ht="12.75">
      <c r="A3" s="7" t="s">
        <v>0</v>
      </c>
      <c r="B3" s="2"/>
      <c r="E3" s="8" t="s">
        <v>1</v>
      </c>
      <c r="F3" s="9"/>
      <c r="G3" s="2"/>
      <c r="H3" s="2"/>
      <c r="I3" s="3"/>
      <c r="J3" s="3"/>
      <c r="K3" s="5"/>
      <c r="L3" s="3"/>
      <c r="M3" s="3"/>
      <c r="N3" s="3"/>
      <c r="O3" s="3"/>
      <c r="P3" s="3"/>
      <c r="Q3" s="6"/>
      <c r="R3" s="2"/>
    </row>
    <row r="4" spans="1:18" ht="12.75">
      <c r="A4" s="1"/>
      <c r="B4" s="1"/>
      <c r="C4" s="1"/>
      <c r="D4" s="1"/>
      <c r="E4" s="8" t="s">
        <v>2</v>
      </c>
      <c r="F4" s="1"/>
      <c r="G4" s="1"/>
      <c r="H4" s="1"/>
      <c r="I4" s="1"/>
      <c r="J4" s="1"/>
      <c r="K4" s="10"/>
      <c r="L4" s="1"/>
      <c r="M4" s="1"/>
      <c r="N4" s="10"/>
      <c r="O4" s="2"/>
      <c r="P4" s="2"/>
      <c r="Q4" s="11"/>
      <c r="R4" s="1"/>
    </row>
    <row r="5" spans="1:18" ht="12.75">
      <c r="A5" s="2"/>
      <c r="B5" s="2"/>
      <c r="C5" s="2"/>
      <c r="D5" s="2"/>
      <c r="E5" s="2"/>
      <c r="F5" s="2"/>
      <c r="G5" s="1"/>
      <c r="H5" s="1"/>
      <c r="I5" s="1"/>
      <c r="J5" s="1"/>
      <c r="K5" s="10"/>
      <c r="L5" s="1"/>
      <c r="M5" s="1"/>
      <c r="N5" s="12"/>
      <c r="O5" s="1"/>
      <c r="P5" s="10"/>
      <c r="Q5" s="1"/>
      <c r="R5" s="1"/>
    </row>
    <row r="6" spans="1:18" ht="12.75">
      <c r="A6" s="2"/>
      <c r="B6" s="13" t="s">
        <v>3</v>
      </c>
      <c r="D6" s="2"/>
      <c r="E6" s="2"/>
      <c r="F6" s="2"/>
      <c r="G6" s="1"/>
      <c r="H6" s="40" t="s">
        <v>4</v>
      </c>
      <c r="I6" s="14">
        <v>49</v>
      </c>
      <c r="J6" s="1"/>
      <c r="K6" s="10"/>
      <c r="L6" s="1"/>
      <c r="M6" s="15"/>
      <c r="N6" s="10"/>
      <c r="O6" s="1"/>
      <c r="P6" s="10"/>
      <c r="Q6" s="1"/>
      <c r="R6" s="1"/>
    </row>
    <row r="7" spans="1:18" ht="12.75">
      <c r="A7" s="16"/>
      <c r="B7" s="16"/>
      <c r="C7" s="17"/>
      <c r="D7" s="16"/>
      <c r="E7" s="16"/>
      <c r="F7" s="16"/>
      <c r="G7" s="16"/>
      <c r="H7" s="18"/>
      <c r="I7" s="16"/>
      <c r="J7" s="16"/>
      <c r="K7" s="18"/>
      <c r="L7" s="18"/>
      <c r="M7" s="16"/>
      <c r="N7" s="16"/>
      <c r="O7" s="16"/>
      <c r="P7" s="16"/>
      <c r="Q7" s="16"/>
      <c r="R7" s="1"/>
    </row>
    <row r="8" spans="1:18" ht="12.75">
      <c r="A8" s="19" t="s">
        <v>5</v>
      </c>
      <c r="B8" s="19" t="s">
        <v>6</v>
      </c>
      <c r="C8" s="19"/>
      <c r="D8" s="19"/>
      <c r="E8" s="19" t="s">
        <v>7</v>
      </c>
      <c r="F8" s="19" t="s">
        <v>8</v>
      </c>
      <c r="G8" s="19" t="s">
        <v>9</v>
      </c>
      <c r="H8" s="19" t="s">
        <v>10</v>
      </c>
      <c r="I8" s="19" t="s">
        <v>10</v>
      </c>
      <c r="J8" s="19" t="s">
        <v>11</v>
      </c>
      <c r="K8" s="19" t="s">
        <v>12</v>
      </c>
      <c r="L8" s="19" t="s">
        <v>8</v>
      </c>
      <c r="M8" s="19" t="s">
        <v>8</v>
      </c>
      <c r="N8" s="19" t="s">
        <v>13</v>
      </c>
      <c r="O8" s="19" t="s">
        <v>14</v>
      </c>
      <c r="P8" s="20" t="s">
        <v>15</v>
      </c>
      <c r="Q8" s="19" t="s">
        <v>14</v>
      </c>
      <c r="R8" s="1"/>
    </row>
    <row r="9" spans="1:18" ht="12.75">
      <c r="A9" s="19"/>
      <c r="B9" s="19" t="s">
        <v>8</v>
      </c>
      <c r="C9" s="19" t="s">
        <v>16</v>
      </c>
      <c r="D9" s="19" t="s">
        <v>17</v>
      </c>
      <c r="E9" s="19" t="s">
        <v>17</v>
      </c>
      <c r="F9" s="19" t="s">
        <v>9</v>
      </c>
      <c r="G9" s="19"/>
      <c r="H9" s="19" t="s">
        <v>18</v>
      </c>
      <c r="I9" s="19" t="s">
        <v>19</v>
      </c>
      <c r="J9" s="19" t="s">
        <v>20</v>
      </c>
      <c r="K9" s="19" t="s">
        <v>18</v>
      </c>
      <c r="L9" s="19" t="s">
        <v>18</v>
      </c>
      <c r="M9" s="19" t="s">
        <v>19</v>
      </c>
      <c r="N9" s="19" t="s">
        <v>21</v>
      </c>
      <c r="O9" s="19" t="s">
        <v>18</v>
      </c>
      <c r="P9" s="20" t="s">
        <v>19</v>
      </c>
      <c r="Q9" s="19" t="s">
        <v>19</v>
      </c>
      <c r="R9" s="1"/>
    </row>
    <row r="10" spans="1:18" ht="12.75">
      <c r="A10" s="21">
        <v>1</v>
      </c>
      <c r="B10" s="21">
        <v>1</v>
      </c>
      <c r="C10" s="22" t="s">
        <v>22</v>
      </c>
      <c r="D10" s="20" t="s">
        <v>23</v>
      </c>
      <c r="E10" s="20" t="s">
        <v>24</v>
      </c>
      <c r="F10" s="23">
        <v>3</v>
      </c>
      <c r="G10" s="23">
        <v>16</v>
      </c>
      <c r="H10" s="24">
        <v>266906</v>
      </c>
      <c r="I10" s="24">
        <v>9475</v>
      </c>
      <c r="J10" s="25">
        <f aca="true" t="shared" si="0" ref="J10:J32">L10/K10-100%</f>
        <v>-0.47068301610984076</v>
      </c>
      <c r="K10" s="26">
        <v>648741.36</v>
      </c>
      <c r="L10" s="26">
        <v>343389.82</v>
      </c>
      <c r="M10" s="26">
        <v>13305</v>
      </c>
      <c r="N10" s="41">
        <v>2015330.1</v>
      </c>
      <c r="O10" s="26">
        <f aca="true" t="shared" si="1" ref="O10:O31">L10+N10</f>
        <v>2358719.92</v>
      </c>
      <c r="P10" s="42">
        <v>76952</v>
      </c>
      <c r="Q10" s="27">
        <f aca="true" t="shared" si="2" ref="Q10:Q31">P10+M10</f>
        <v>90257</v>
      </c>
      <c r="R10" s="10"/>
    </row>
    <row r="11" spans="1:18" ht="12.75">
      <c r="A11" s="21">
        <v>2</v>
      </c>
      <c r="B11" s="21" t="s">
        <v>25</v>
      </c>
      <c r="C11" s="20" t="s">
        <v>26</v>
      </c>
      <c r="D11" s="20" t="s">
        <v>23</v>
      </c>
      <c r="E11" s="20" t="s">
        <v>24</v>
      </c>
      <c r="F11" s="23">
        <v>1</v>
      </c>
      <c r="G11" s="23">
        <v>8</v>
      </c>
      <c r="H11" s="24">
        <v>242944</v>
      </c>
      <c r="I11" s="24">
        <v>8304</v>
      </c>
      <c r="J11" s="25" t="e">
        <f t="shared" si="0"/>
        <v>#DIV/0!</v>
      </c>
      <c r="K11" s="26"/>
      <c r="L11" s="26">
        <v>324484.3</v>
      </c>
      <c r="M11" s="26">
        <v>12490</v>
      </c>
      <c r="N11" s="41"/>
      <c r="O11" s="26">
        <f t="shared" si="1"/>
        <v>324484.3</v>
      </c>
      <c r="P11" s="42"/>
      <c r="Q11" s="27">
        <f t="shared" si="2"/>
        <v>12490</v>
      </c>
      <c r="R11" s="10"/>
    </row>
    <row r="12" spans="1:18" ht="12.75">
      <c r="A12" s="21">
        <v>3</v>
      </c>
      <c r="B12" s="21">
        <v>2</v>
      </c>
      <c r="C12" s="20" t="s">
        <v>27</v>
      </c>
      <c r="D12" s="20" t="s">
        <v>28</v>
      </c>
      <c r="E12" s="20" t="s">
        <v>24</v>
      </c>
      <c r="F12" s="23">
        <v>2</v>
      </c>
      <c r="G12" s="23">
        <v>6</v>
      </c>
      <c r="H12" s="24">
        <v>115251</v>
      </c>
      <c r="I12" s="24">
        <v>3882</v>
      </c>
      <c r="J12" s="25">
        <f t="shared" si="0"/>
        <v>-0.3223210720149088</v>
      </c>
      <c r="K12" s="26">
        <v>225370</v>
      </c>
      <c r="L12" s="26">
        <v>152728.5</v>
      </c>
      <c r="M12" s="26">
        <v>5860</v>
      </c>
      <c r="N12" s="41">
        <v>225370</v>
      </c>
      <c r="O12" s="26">
        <f t="shared" si="1"/>
        <v>378098.5</v>
      </c>
      <c r="P12" s="42">
        <v>8817</v>
      </c>
      <c r="Q12" s="27">
        <f t="shared" si="2"/>
        <v>14677</v>
      </c>
      <c r="R12" s="10"/>
    </row>
    <row r="13" spans="1:18" ht="12.75">
      <c r="A13" s="21">
        <v>4</v>
      </c>
      <c r="B13" s="21">
        <v>3</v>
      </c>
      <c r="C13" s="20" t="s">
        <v>29</v>
      </c>
      <c r="D13" s="20" t="s">
        <v>30</v>
      </c>
      <c r="E13" s="20" t="s">
        <v>31</v>
      </c>
      <c r="F13" s="23">
        <v>2</v>
      </c>
      <c r="G13" s="23">
        <v>6</v>
      </c>
      <c r="H13" s="24">
        <v>50562</v>
      </c>
      <c r="I13" s="24">
        <v>1758</v>
      </c>
      <c r="J13" s="25">
        <f t="shared" si="0"/>
        <v>-0.46943801408658814</v>
      </c>
      <c r="K13" s="26">
        <v>121818</v>
      </c>
      <c r="L13" s="26">
        <v>64632</v>
      </c>
      <c r="M13" s="26">
        <v>2573</v>
      </c>
      <c r="N13" s="41">
        <v>121818</v>
      </c>
      <c r="O13" s="26">
        <f t="shared" si="1"/>
        <v>186450</v>
      </c>
      <c r="P13" s="42">
        <v>4700</v>
      </c>
      <c r="Q13" s="27">
        <f t="shared" si="2"/>
        <v>7273</v>
      </c>
      <c r="R13" s="10"/>
    </row>
    <row r="14" spans="1:18" ht="12.75">
      <c r="A14" s="21">
        <v>5</v>
      </c>
      <c r="B14" s="21">
        <v>6</v>
      </c>
      <c r="C14" s="20" t="s">
        <v>32</v>
      </c>
      <c r="D14" s="20" t="s">
        <v>30</v>
      </c>
      <c r="E14" s="20" t="s">
        <v>31</v>
      </c>
      <c r="F14" s="23">
        <v>6</v>
      </c>
      <c r="G14" s="23">
        <v>9</v>
      </c>
      <c r="H14" s="24">
        <v>29481</v>
      </c>
      <c r="I14" s="24">
        <v>1085</v>
      </c>
      <c r="J14" s="25">
        <f t="shared" si="0"/>
        <v>-0.2777688988333067</v>
      </c>
      <c r="K14" s="26">
        <v>56313</v>
      </c>
      <c r="L14" s="26">
        <v>40671</v>
      </c>
      <c r="M14" s="26">
        <v>1668</v>
      </c>
      <c r="N14" s="41">
        <v>1021093</v>
      </c>
      <c r="O14" s="26">
        <f t="shared" si="1"/>
        <v>1061764</v>
      </c>
      <c r="P14" s="42">
        <v>40149</v>
      </c>
      <c r="Q14" s="27">
        <f t="shared" si="2"/>
        <v>41817</v>
      </c>
      <c r="R14" s="10"/>
    </row>
    <row r="15" spans="1:18" ht="12.75">
      <c r="A15" s="21">
        <v>6</v>
      </c>
      <c r="B15" s="21">
        <v>5</v>
      </c>
      <c r="C15" s="22" t="s">
        <v>33</v>
      </c>
      <c r="D15" s="20" t="s">
        <v>28</v>
      </c>
      <c r="E15" s="20" t="s">
        <v>24</v>
      </c>
      <c r="F15" s="23">
        <v>5</v>
      </c>
      <c r="G15" s="23">
        <v>9</v>
      </c>
      <c r="H15" s="24">
        <v>29677</v>
      </c>
      <c r="I15" s="24">
        <v>1211</v>
      </c>
      <c r="J15" s="25">
        <f t="shared" si="0"/>
        <v>-0.42142676247349453</v>
      </c>
      <c r="K15" s="26">
        <v>66731.5</v>
      </c>
      <c r="L15" s="26">
        <v>38609.06</v>
      </c>
      <c r="M15" s="26">
        <v>1657</v>
      </c>
      <c r="N15" s="41">
        <v>529648.38</v>
      </c>
      <c r="O15" s="26">
        <f t="shared" si="1"/>
        <v>568257.44</v>
      </c>
      <c r="P15" s="42">
        <v>22019</v>
      </c>
      <c r="Q15" s="27">
        <f t="shared" si="2"/>
        <v>23676</v>
      </c>
      <c r="R15" s="10"/>
    </row>
    <row r="16" spans="1:18" ht="12.75">
      <c r="A16" s="21">
        <v>7</v>
      </c>
      <c r="B16" s="21">
        <v>4</v>
      </c>
      <c r="C16" s="20" t="s">
        <v>34</v>
      </c>
      <c r="D16" s="20" t="s">
        <v>28</v>
      </c>
      <c r="E16" s="20" t="s">
        <v>35</v>
      </c>
      <c r="F16" s="23">
        <v>8</v>
      </c>
      <c r="G16" s="23">
        <v>6</v>
      </c>
      <c r="H16" s="24">
        <v>27504</v>
      </c>
      <c r="I16" s="24">
        <v>785</v>
      </c>
      <c r="J16" s="25">
        <f t="shared" si="0"/>
        <v>-0.5795192911463057</v>
      </c>
      <c r="K16" s="26">
        <v>85998</v>
      </c>
      <c r="L16" s="26">
        <v>36160.5</v>
      </c>
      <c r="M16" s="26">
        <v>1115</v>
      </c>
      <c r="N16" s="41">
        <v>1268333.8</v>
      </c>
      <c r="O16" s="26">
        <f t="shared" si="1"/>
        <v>1304494.3</v>
      </c>
      <c r="P16" s="42">
        <v>38200</v>
      </c>
      <c r="Q16" s="27">
        <f t="shared" si="2"/>
        <v>39315</v>
      </c>
      <c r="R16" s="10"/>
    </row>
    <row r="17" spans="1:18" ht="12.75">
      <c r="A17" s="21">
        <v>8</v>
      </c>
      <c r="B17" s="21">
        <v>8</v>
      </c>
      <c r="C17" s="20" t="s">
        <v>36</v>
      </c>
      <c r="D17" s="20" t="s">
        <v>28</v>
      </c>
      <c r="E17" s="20" t="s">
        <v>24</v>
      </c>
      <c r="F17" s="28">
        <v>2</v>
      </c>
      <c r="G17" s="23">
        <v>3</v>
      </c>
      <c r="H17" s="29">
        <v>22319</v>
      </c>
      <c r="I17" s="24">
        <v>742</v>
      </c>
      <c r="J17" s="25">
        <f t="shared" si="0"/>
        <v>-0.4280909717436251</v>
      </c>
      <c r="K17" s="26">
        <v>54412.5</v>
      </c>
      <c r="L17" s="26">
        <v>31119</v>
      </c>
      <c r="M17" s="26">
        <v>1198</v>
      </c>
      <c r="N17" s="41">
        <v>54412.5</v>
      </c>
      <c r="O17" s="26">
        <f t="shared" si="1"/>
        <v>85531.5</v>
      </c>
      <c r="P17" s="42">
        <v>2314</v>
      </c>
      <c r="Q17" s="27">
        <f t="shared" si="2"/>
        <v>3512</v>
      </c>
      <c r="R17" s="10"/>
    </row>
    <row r="18" spans="1:18" ht="12.75">
      <c r="A18" s="21">
        <v>9</v>
      </c>
      <c r="B18" s="21">
        <v>9</v>
      </c>
      <c r="C18" s="20" t="s">
        <v>37</v>
      </c>
      <c r="D18" s="20" t="s">
        <v>28</v>
      </c>
      <c r="E18" s="20" t="s">
        <v>38</v>
      </c>
      <c r="F18" s="28">
        <v>6</v>
      </c>
      <c r="G18" s="23">
        <v>5</v>
      </c>
      <c r="H18" s="29">
        <v>21713</v>
      </c>
      <c r="I18" s="24">
        <v>545</v>
      </c>
      <c r="J18" s="25">
        <f t="shared" si="0"/>
        <v>-0.3351305091998288</v>
      </c>
      <c r="K18" s="26">
        <v>46740</v>
      </c>
      <c r="L18" s="26">
        <v>31076</v>
      </c>
      <c r="M18" s="26">
        <v>886</v>
      </c>
      <c r="N18" s="41">
        <v>577190</v>
      </c>
      <c r="O18" s="26">
        <f t="shared" si="1"/>
        <v>608266</v>
      </c>
      <c r="P18" s="42">
        <v>16351</v>
      </c>
      <c r="Q18" s="27">
        <f t="shared" si="2"/>
        <v>17237</v>
      </c>
      <c r="R18" s="10"/>
    </row>
    <row r="19" spans="1:18" ht="12.75">
      <c r="A19" s="21">
        <v>10</v>
      </c>
      <c r="B19" s="21">
        <v>10</v>
      </c>
      <c r="C19" s="20" t="s">
        <v>39</v>
      </c>
      <c r="D19" s="20" t="s">
        <v>28</v>
      </c>
      <c r="E19" s="20" t="s">
        <v>35</v>
      </c>
      <c r="F19" s="23">
        <v>4</v>
      </c>
      <c r="G19" s="23">
        <v>4</v>
      </c>
      <c r="H19" s="24">
        <v>20978</v>
      </c>
      <c r="I19" s="24">
        <v>521</v>
      </c>
      <c r="J19" s="25">
        <f t="shared" si="0"/>
        <v>-0.1861133327408987</v>
      </c>
      <c r="K19" s="26">
        <v>33759</v>
      </c>
      <c r="L19" s="26">
        <v>27476</v>
      </c>
      <c r="M19" s="26">
        <v>783</v>
      </c>
      <c r="N19" s="41">
        <v>223330.9</v>
      </c>
      <c r="O19" s="26">
        <f t="shared" si="1"/>
        <v>250806.9</v>
      </c>
      <c r="P19" s="42">
        <v>6777</v>
      </c>
      <c r="Q19" s="27">
        <f t="shared" si="2"/>
        <v>7560</v>
      </c>
      <c r="R19" s="10"/>
    </row>
    <row r="20" spans="1:18" ht="12.75">
      <c r="A20" s="21">
        <v>11</v>
      </c>
      <c r="B20" s="21">
        <v>7</v>
      </c>
      <c r="C20" s="20" t="s">
        <v>40</v>
      </c>
      <c r="D20" s="20" t="s">
        <v>28</v>
      </c>
      <c r="E20" s="20" t="s">
        <v>24</v>
      </c>
      <c r="F20" s="23">
        <v>3</v>
      </c>
      <c r="G20" s="23">
        <v>4</v>
      </c>
      <c r="H20" s="24">
        <v>19000</v>
      </c>
      <c r="I20" s="24">
        <v>612</v>
      </c>
      <c r="J20" s="25">
        <f t="shared" si="0"/>
        <v>-0.5234109338216061</v>
      </c>
      <c r="K20" s="26">
        <v>55433.5</v>
      </c>
      <c r="L20" s="26">
        <v>26419</v>
      </c>
      <c r="M20" s="26">
        <v>1024</v>
      </c>
      <c r="N20" s="41">
        <v>155377.5</v>
      </c>
      <c r="O20" s="26">
        <f t="shared" si="1"/>
        <v>181796.5</v>
      </c>
      <c r="P20" s="42">
        <v>5926</v>
      </c>
      <c r="Q20" s="27">
        <f t="shared" si="2"/>
        <v>6950</v>
      </c>
      <c r="R20" s="10"/>
    </row>
    <row r="21" spans="1:18" ht="12.75">
      <c r="A21" s="21">
        <v>12</v>
      </c>
      <c r="B21" s="21">
        <v>13</v>
      </c>
      <c r="C21" s="20" t="s">
        <v>41</v>
      </c>
      <c r="D21" s="20" t="s">
        <v>30</v>
      </c>
      <c r="E21" s="20" t="s">
        <v>31</v>
      </c>
      <c r="F21" s="23">
        <v>9</v>
      </c>
      <c r="G21" s="23">
        <v>6</v>
      </c>
      <c r="H21" s="24">
        <v>18157</v>
      </c>
      <c r="I21" s="24">
        <v>784</v>
      </c>
      <c r="J21" s="25">
        <f t="shared" si="0"/>
        <v>-0.06992978936810434</v>
      </c>
      <c r="K21" s="26">
        <v>24925</v>
      </c>
      <c r="L21" s="26">
        <v>23182</v>
      </c>
      <c r="M21" s="26">
        <v>1013</v>
      </c>
      <c r="N21" s="41">
        <v>1230208</v>
      </c>
      <c r="O21" s="26">
        <f t="shared" si="1"/>
        <v>1253390</v>
      </c>
      <c r="P21" s="42">
        <v>45614</v>
      </c>
      <c r="Q21" s="27">
        <f t="shared" si="2"/>
        <v>46627</v>
      </c>
      <c r="R21" s="10"/>
    </row>
    <row r="22" spans="1:18" ht="12.75">
      <c r="A22" s="21">
        <v>13</v>
      </c>
      <c r="B22" s="21">
        <v>12</v>
      </c>
      <c r="C22" s="20" t="s">
        <v>42</v>
      </c>
      <c r="D22" s="20" t="s">
        <v>23</v>
      </c>
      <c r="E22" s="20" t="s">
        <v>24</v>
      </c>
      <c r="F22" s="23">
        <v>6</v>
      </c>
      <c r="G22" s="23">
        <v>4</v>
      </c>
      <c r="H22" s="24">
        <v>16383</v>
      </c>
      <c r="I22" s="24">
        <v>531</v>
      </c>
      <c r="J22" s="25">
        <f t="shared" si="0"/>
        <v>-0.1844689237699726</v>
      </c>
      <c r="K22" s="26">
        <v>28414</v>
      </c>
      <c r="L22" s="26">
        <v>23172.5</v>
      </c>
      <c r="M22" s="26">
        <v>891</v>
      </c>
      <c r="N22" s="41">
        <v>461901.5</v>
      </c>
      <c r="O22" s="26">
        <f t="shared" si="1"/>
        <v>485074</v>
      </c>
      <c r="P22" s="42">
        <v>18190</v>
      </c>
      <c r="Q22" s="27">
        <f t="shared" si="2"/>
        <v>19081</v>
      </c>
      <c r="R22" s="10"/>
    </row>
    <row r="23" spans="1:18" ht="12.75">
      <c r="A23" s="21">
        <v>14</v>
      </c>
      <c r="B23" s="21">
        <v>16</v>
      </c>
      <c r="C23" s="22" t="s">
        <v>43</v>
      </c>
      <c r="D23" s="20" t="s">
        <v>44</v>
      </c>
      <c r="E23" s="20" t="s">
        <v>31</v>
      </c>
      <c r="F23" s="23">
        <v>5</v>
      </c>
      <c r="G23" s="23">
        <v>4</v>
      </c>
      <c r="H23" s="24">
        <v>17265</v>
      </c>
      <c r="I23" s="24">
        <v>561</v>
      </c>
      <c r="J23" s="25">
        <f t="shared" si="0"/>
        <v>1.1170988280889547</v>
      </c>
      <c r="K23" s="26">
        <v>10837</v>
      </c>
      <c r="L23" s="26">
        <v>22943</v>
      </c>
      <c r="M23" s="26">
        <v>863</v>
      </c>
      <c r="N23" s="41">
        <v>260541</v>
      </c>
      <c r="O23" s="26">
        <f t="shared" si="1"/>
        <v>283484</v>
      </c>
      <c r="P23" s="42">
        <v>9746</v>
      </c>
      <c r="Q23" s="27">
        <f t="shared" si="2"/>
        <v>10609</v>
      </c>
      <c r="R23" s="10"/>
    </row>
    <row r="24" spans="1:18" ht="12.75">
      <c r="A24" s="21">
        <v>15</v>
      </c>
      <c r="B24" s="21">
        <v>11</v>
      </c>
      <c r="C24" s="20">
        <v>13</v>
      </c>
      <c r="D24" s="20" t="s">
        <v>28</v>
      </c>
      <c r="E24" s="20" t="s">
        <v>24</v>
      </c>
      <c r="F24" s="23">
        <v>5</v>
      </c>
      <c r="G24" s="23">
        <v>3</v>
      </c>
      <c r="H24" s="24">
        <v>3019</v>
      </c>
      <c r="I24" s="24">
        <v>121</v>
      </c>
      <c r="J24" s="25">
        <f t="shared" si="0"/>
        <v>-0.5897748227850244</v>
      </c>
      <c r="K24" s="26">
        <v>29554.5</v>
      </c>
      <c r="L24" s="26">
        <v>12124</v>
      </c>
      <c r="M24" s="26">
        <v>516</v>
      </c>
      <c r="N24" s="41">
        <v>246924.5</v>
      </c>
      <c r="O24" s="26">
        <f t="shared" si="1"/>
        <v>259048.5</v>
      </c>
      <c r="P24" s="42">
        <v>9628</v>
      </c>
      <c r="Q24" s="27">
        <f t="shared" si="2"/>
        <v>10144</v>
      </c>
      <c r="R24" s="10"/>
    </row>
    <row r="25" spans="1:18" ht="12.75">
      <c r="A25" s="21">
        <v>16</v>
      </c>
      <c r="B25" s="21">
        <v>15</v>
      </c>
      <c r="C25" s="20" t="s">
        <v>45</v>
      </c>
      <c r="D25" s="20" t="s">
        <v>28</v>
      </c>
      <c r="E25" s="20" t="s">
        <v>24</v>
      </c>
      <c r="F25" s="23">
        <v>17</v>
      </c>
      <c r="G25" s="30">
        <v>2</v>
      </c>
      <c r="H25" s="24">
        <v>11005</v>
      </c>
      <c r="I25" s="24">
        <v>545</v>
      </c>
      <c r="J25" s="25">
        <f t="shared" si="0"/>
        <v>-0.059120249647330425</v>
      </c>
      <c r="K25" s="31">
        <v>11696.5</v>
      </c>
      <c r="L25" s="31">
        <v>11005</v>
      </c>
      <c r="M25" s="32">
        <v>545</v>
      </c>
      <c r="N25" s="41">
        <v>1750505.4</v>
      </c>
      <c r="O25" s="26">
        <f t="shared" si="1"/>
        <v>1761510.4</v>
      </c>
      <c r="P25" s="42">
        <v>54145</v>
      </c>
      <c r="Q25" s="27">
        <f t="shared" si="2"/>
        <v>54690</v>
      </c>
      <c r="R25" s="10"/>
    </row>
    <row r="26" spans="1:18" ht="12.75">
      <c r="A26" s="21">
        <v>17</v>
      </c>
      <c r="B26" s="21">
        <v>18</v>
      </c>
      <c r="C26" s="20" t="s">
        <v>46</v>
      </c>
      <c r="D26" s="20" t="s">
        <v>28</v>
      </c>
      <c r="E26" s="20" t="s">
        <v>38</v>
      </c>
      <c r="F26" s="23">
        <v>7</v>
      </c>
      <c r="G26" s="23">
        <v>3</v>
      </c>
      <c r="H26" s="24">
        <v>5578</v>
      </c>
      <c r="I26" s="24">
        <v>190</v>
      </c>
      <c r="J26" s="25">
        <f t="shared" si="0"/>
        <v>-0.034243458475540334</v>
      </c>
      <c r="K26" s="26">
        <v>8790</v>
      </c>
      <c r="L26" s="26">
        <v>8489</v>
      </c>
      <c r="M26" s="26">
        <v>339</v>
      </c>
      <c r="N26" s="41">
        <v>240803</v>
      </c>
      <c r="O26" s="26">
        <f t="shared" si="1"/>
        <v>249292</v>
      </c>
      <c r="P26" s="42">
        <v>9114</v>
      </c>
      <c r="Q26" s="27">
        <f t="shared" si="2"/>
        <v>9453</v>
      </c>
      <c r="R26" s="10"/>
    </row>
    <row r="27" spans="1:18" ht="12.75">
      <c r="A27" s="21">
        <v>18</v>
      </c>
      <c r="B27" s="21">
        <v>14</v>
      </c>
      <c r="C27" s="20" t="s">
        <v>47</v>
      </c>
      <c r="D27" s="20" t="s">
        <v>28</v>
      </c>
      <c r="E27" s="20" t="s">
        <v>24</v>
      </c>
      <c r="F27" s="23">
        <v>7</v>
      </c>
      <c r="G27" s="23">
        <v>3</v>
      </c>
      <c r="H27" s="24">
        <v>6036</v>
      </c>
      <c r="I27" s="24">
        <v>218</v>
      </c>
      <c r="J27" s="25">
        <f t="shared" si="0"/>
        <v>-0.41776595744680856</v>
      </c>
      <c r="K27" s="26">
        <v>14100</v>
      </c>
      <c r="L27" s="26">
        <v>8209.5</v>
      </c>
      <c r="M27" s="26">
        <v>338</v>
      </c>
      <c r="N27" s="41">
        <v>484042.06</v>
      </c>
      <c r="O27" s="26">
        <f t="shared" si="1"/>
        <v>492251.56</v>
      </c>
      <c r="P27" s="42">
        <v>19008</v>
      </c>
      <c r="Q27" s="27">
        <f t="shared" si="2"/>
        <v>19346</v>
      </c>
      <c r="R27" s="10"/>
    </row>
    <row r="28" spans="1:18" ht="12.75">
      <c r="A28" s="21">
        <v>19</v>
      </c>
      <c r="B28" s="21">
        <v>21</v>
      </c>
      <c r="C28" s="20" t="s">
        <v>48</v>
      </c>
      <c r="D28" s="20" t="s">
        <v>49</v>
      </c>
      <c r="E28" s="20" t="s">
        <v>31</v>
      </c>
      <c r="F28" s="23">
        <v>4</v>
      </c>
      <c r="G28" s="23">
        <v>3</v>
      </c>
      <c r="H28" s="24">
        <v>2490</v>
      </c>
      <c r="I28" s="24">
        <v>86</v>
      </c>
      <c r="J28" s="25">
        <f t="shared" si="0"/>
        <v>-0.1271635464500177</v>
      </c>
      <c r="K28" s="26">
        <v>5662</v>
      </c>
      <c r="L28" s="26">
        <v>4942</v>
      </c>
      <c r="M28" s="26">
        <v>199</v>
      </c>
      <c r="N28" s="41">
        <v>27676</v>
      </c>
      <c r="O28" s="26">
        <f t="shared" si="1"/>
        <v>32618</v>
      </c>
      <c r="P28" s="42">
        <v>1126</v>
      </c>
      <c r="Q28" s="27">
        <f t="shared" si="2"/>
        <v>1325</v>
      </c>
      <c r="R28" s="10"/>
    </row>
    <row r="29" spans="1:18" ht="12.75">
      <c r="A29" s="21">
        <v>20</v>
      </c>
      <c r="B29" s="21">
        <v>24</v>
      </c>
      <c r="C29" s="20" t="s">
        <v>50</v>
      </c>
      <c r="D29" s="20" t="s">
        <v>51</v>
      </c>
      <c r="E29" s="20" t="s">
        <v>24</v>
      </c>
      <c r="F29" s="23">
        <v>7</v>
      </c>
      <c r="G29" s="23">
        <v>2</v>
      </c>
      <c r="H29" s="24">
        <v>3679</v>
      </c>
      <c r="I29" s="24">
        <v>161</v>
      </c>
      <c r="J29" s="25">
        <f t="shared" si="0"/>
        <v>1.1436008676789586</v>
      </c>
      <c r="K29" s="26">
        <v>2305</v>
      </c>
      <c r="L29" s="26">
        <v>4941</v>
      </c>
      <c r="M29" s="26">
        <v>231</v>
      </c>
      <c r="N29" s="41">
        <v>331886.24</v>
      </c>
      <c r="O29" s="26">
        <f t="shared" si="1"/>
        <v>336827.24</v>
      </c>
      <c r="P29" s="42">
        <v>12747</v>
      </c>
      <c r="Q29" s="27">
        <f t="shared" si="2"/>
        <v>12978</v>
      </c>
      <c r="R29" s="10"/>
    </row>
    <row r="30" spans="1:18" ht="12.75">
      <c r="A30" s="21">
        <v>21</v>
      </c>
      <c r="B30" s="21">
        <v>22</v>
      </c>
      <c r="C30" s="22" t="s">
        <v>52</v>
      </c>
      <c r="D30" s="20" t="s">
        <v>28</v>
      </c>
      <c r="E30" s="20" t="s">
        <v>53</v>
      </c>
      <c r="F30" s="23">
        <v>14</v>
      </c>
      <c r="G30" s="23">
        <v>1</v>
      </c>
      <c r="H30" s="24">
        <v>3018</v>
      </c>
      <c r="I30" s="24">
        <v>96</v>
      </c>
      <c r="J30" s="25">
        <f t="shared" si="0"/>
        <v>-0.09476216916527858</v>
      </c>
      <c r="K30" s="26">
        <v>5403</v>
      </c>
      <c r="L30" s="26">
        <v>4891</v>
      </c>
      <c r="M30" s="26">
        <v>194</v>
      </c>
      <c r="N30" s="41">
        <v>233695</v>
      </c>
      <c r="O30" s="26">
        <f t="shared" si="1"/>
        <v>238586</v>
      </c>
      <c r="P30" s="42">
        <v>9925</v>
      </c>
      <c r="Q30" s="27">
        <f t="shared" si="2"/>
        <v>10119</v>
      </c>
      <c r="R30" s="10"/>
    </row>
    <row r="31" spans="1:18" ht="12.75">
      <c r="A31" s="21">
        <v>22</v>
      </c>
      <c r="B31" s="21">
        <v>20</v>
      </c>
      <c r="C31" s="20" t="s">
        <v>54</v>
      </c>
      <c r="D31" s="20" t="s">
        <v>49</v>
      </c>
      <c r="E31" s="20" t="s">
        <v>35</v>
      </c>
      <c r="F31" s="23">
        <v>8</v>
      </c>
      <c r="G31" s="23">
        <v>4</v>
      </c>
      <c r="H31" s="24">
        <v>2279</v>
      </c>
      <c r="I31" s="24">
        <v>101</v>
      </c>
      <c r="J31" s="25">
        <f t="shared" si="0"/>
        <v>-0.5647286266647573</v>
      </c>
      <c r="K31" s="26">
        <v>6983</v>
      </c>
      <c r="L31" s="26">
        <v>3039.5</v>
      </c>
      <c r="M31" s="26">
        <v>156</v>
      </c>
      <c r="N31" s="41">
        <v>224778.3</v>
      </c>
      <c r="O31" s="26">
        <f t="shared" si="1"/>
        <v>227817.8</v>
      </c>
      <c r="P31" s="42">
        <v>8702</v>
      </c>
      <c r="Q31" s="27">
        <f t="shared" si="2"/>
        <v>8858</v>
      </c>
      <c r="R31" s="10"/>
    </row>
    <row r="32" spans="1:18" ht="13.5" thickBot="1">
      <c r="A32" s="33"/>
      <c r="B32" s="34"/>
      <c r="C32" s="34"/>
      <c r="D32" s="34"/>
      <c r="E32" s="34"/>
      <c r="F32" s="34"/>
      <c r="G32" s="34"/>
      <c r="H32" s="35">
        <f>SUM(H10:H31)</f>
        <v>935244</v>
      </c>
      <c r="I32" s="35">
        <f>SUM(I10:I31)</f>
        <v>32314</v>
      </c>
      <c r="J32" s="36">
        <f t="shared" si="0"/>
        <v>-0.19448558001329097</v>
      </c>
      <c r="K32" s="35">
        <f aca="true" t="shared" si="3" ref="K32:Q32">SUM(K10:K31)</f>
        <v>1543986.8599999999</v>
      </c>
      <c r="L32" s="35">
        <f t="shared" si="3"/>
        <v>1243703.68</v>
      </c>
      <c r="M32" s="35">
        <f t="shared" si="3"/>
        <v>47844</v>
      </c>
      <c r="N32" s="35">
        <f t="shared" si="3"/>
        <v>11684865.180000002</v>
      </c>
      <c r="O32" s="35">
        <f t="shared" si="3"/>
        <v>12928568.860000001</v>
      </c>
      <c r="P32" s="35">
        <f t="shared" si="3"/>
        <v>420150</v>
      </c>
      <c r="Q32" s="35">
        <f t="shared" si="3"/>
        <v>467994</v>
      </c>
      <c r="R32" s="37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9"/>
      <c r="N35" s="1"/>
      <c r="O35" s="1"/>
      <c r="P35" s="1"/>
      <c r="Q35" s="1"/>
      <c r="R3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2010-12-10T10:58:16Z</dcterms:modified>
  <cp:category/>
  <cp:version/>
  <cp:contentType/>
  <cp:contentStatus/>
</cp:coreProperties>
</file>