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1000" activeTab="0"/>
  </bookViews>
  <sheets>
    <sheet name="WEEK 51" sheetId="1" r:id="rId1"/>
  </sheets>
  <definedNames>
    <definedName name="_xlnm.Print_Area" localSheetId="0">'WEEK 51'!$D$2:$T$33</definedName>
  </definedNames>
  <calcPr fullCalcOnLoad="1"/>
</workbook>
</file>

<file path=xl/sharedStrings.xml><?xml version="1.0" encoding="utf-8"?>
<sst xmlns="http://schemas.openxmlformats.org/spreadsheetml/2006/main" count="125" uniqueCount="73">
  <si>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</si>
  <si>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</si>
  <si>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</si>
  <si>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</si>
  <si>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</si>
  <si>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</si>
  <si>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</si>
  <si>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</si>
  <si>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</si>
  <si>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</si>
  <si>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</si>
  <si>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</si>
  <si>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</si>
  <si>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</si>
  <si>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</si>
  <si>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</si>
  <si>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</si>
  <si>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</si>
  <si>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</si>
  <si>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</si>
  <si>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</si>
  <si>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</si>
  <si>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</si>
  <si>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</si>
  <si>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</si>
  <si>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</si>
  <si>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</si>
  <si>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</si>
  <si>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</si>
  <si>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</si>
  <si>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</si>
  <si>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</si>
  <si>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</si>
  <si>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</si>
  <si>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</si>
  <si>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</si>
  <si>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</si>
  <si>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</si>
  <si>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</si>
  <si>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</si>
  <si>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</si>
  <si>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</si>
  <si>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</si>
  <si>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PAR</t>
  </si>
  <si>
    <t>2011.</t>
  </si>
  <si>
    <t>UNI</t>
  </si>
  <si>
    <t xml:space="preserve">LOC </t>
  </si>
  <si>
    <t>KOKO I DUHOVI</t>
  </si>
  <si>
    <t>THREE MUSKETEERS, THE</t>
  </si>
  <si>
    <t>WINX CLUB 3D: MAGICAL ADVENTURE</t>
  </si>
  <si>
    <t>VTI</t>
  </si>
  <si>
    <t>IN TIME</t>
  </si>
  <si>
    <t>TOWER HEIST</t>
  </si>
  <si>
    <t>ADVENTURES OF TINTIN 3D</t>
  </si>
  <si>
    <t>IMMORTALS</t>
  </si>
  <si>
    <t>TWILIGHT SAGA: BREAKING DAWN PT1</t>
  </si>
  <si>
    <t>HAPPY FEET 2</t>
  </si>
  <si>
    <t>ARTHUR CHRISTMAS 3D</t>
  </si>
  <si>
    <t>TRESPASS</t>
  </si>
  <si>
    <t>PUSS IN BOOTS</t>
  </si>
  <si>
    <t>I DON'T KNOW WHAT SHE DOES IT</t>
  </si>
  <si>
    <t>TEXAS KILLING FIELDS</t>
  </si>
  <si>
    <t>REVELATION OF THE PYRAMIDS</t>
  </si>
  <si>
    <t>NEW YEAR'S EVE</t>
  </si>
  <si>
    <t>MONEYBALL</t>
  </si>
  <si>
    <t>ODREDIŠTE NEPOZNATO</t>
  </si>
  <si>
    <t>LA PIEL QUE HABITO</t>
  </si>
  <si>
    <t>Dec,15-Dec,18</t>
  </si>
  <si>
    <t>Dec,15-Dec,21</t>
  </si>
  <si>
    <t>HELP, THE</t>
  </si>
  <si>
    <t>MISSION IMPOSSIBLE: GHOST PROTOCOL</t>
  </si>
  <si>
    <t>PARADA</t>
  </si>
  <si>
    <t>FLOW: FOR LOVE OF THE WATER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</si>
</sst>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12" fillId="0" borderId="0">
      <alignment/>
      <protection/>
    </xf>
    <xf numFmtId="0" fontId="2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30" fillId="0" borderId="21" xfId="54" applyNumberFormat="1" applyFont="1" applyBorder="1" applyAlignment="1" applyProtection="1">
      <alignment horizontal="right"/>
      <protection locked="0"/>
    </xf>
    <xf numFmtId="3" fontId="30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13" fillId="0" borderId="0" xfId="54" applyFont="1" applyFill="1" applyBorder="1" applyAlignment="1">
      <alignment horizontal="left"/>
      <protection/>
    </xf>
    <xf numFmtId="0" fontId="3" fillId="0" borderId="23" xfId="54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tabSelected="1" zoomScalePageLayoutView="0" workbookViewId="0" topLeftCell="D4">
      <selection activeCell="F37" sqref="F37"/>
    </sheetView>
  </sheetViews>
  <sheetFormatPr defaultColWidth="9.140625" defaultRowHeight="12.75"/>
  <cols>
    <col min="1" max="3" width="0.13671875" style="3" hidden="1" customWidth="1"/>
    <col min="4" max="4" width="5.00390625" style="3" customWidth="1"/>
    <col min="5" max="5" width="5.8515625" style="3" customWidth="1"/>
    <col min="6" max="6" width="35.421875" style="3" customWidth="1"/>
    <col min="7" max="7" width="6.28125" style="3" customWidth="1"/>
    <col min="8" max="8" width="12.5742187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44</v>
      </c>
      <c r="L2" s="6" t="s">
        <v>0</v>
      </c>
      <c r="M2" s="7"/>
      <c r="N2" s="8"/>
      <c r="O2" s="9" t="s">
        <v>67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51</v>
      </c>
      <c r="N4" s="22" t="s">
        <v>7</v>
      </c>
      <c r="Q4" s="22"/>
      <c r="R4" s="1" t="s">
        <v>8</v>
      </c>
      <c r="S4" s="1"/>
      <c r="T4" s="23">
        <v>40899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70</v>
      </c>
      <c r="G10" s="31" t="s">
        <v>43</v>
      </c>
      <c r="H10" s="31" t="s">
        <v>37</v>
      </c>
      <c r="I10" s="33">
        <v>1</v>
      </c>
      <c r="J10" s="33">
        <v>13</v>
      </c>
      <c r="K10" s="35">
        <v>450427</v>
      </c>
      <c r="L10" s="35">
        <v>13109</v>
      </c>
      <c r="M10" s="34" t="e">
        <f aca="true" t="shared" si="0" ref="M10:M33">O10/N10-100%</f>
        <v>#DIV/0!</v>
      </c>
      <c r="N10" s="35"/>
      <c r="O10" s="35">
        <v>589908</v>
      </c>
      <c r="P10" s="35">
        <v>18179</v>
      </c>
      <c r="Q10" s="48"/>
      <c r="R10" s="35">
        <f aca="true" t="shared" si="1" ref="R10:R32">O10+Q10</f>
        <v>589908</v>
      </c>
      <c r="S10" s="47"/>
      <c r="T10" s="37">
        <f aca="true" t="shared" si="2" ref="T10:T32">S10+P10</f>
        <v>18179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59</v>
      </c>
      <c r="G11" s="31" t="s">
        <v>43</v>
      </c>
      <c r="H11" s="31" t="s">
        <v>37</v>
      </c>
      <c r="I11" s="33">
        <v>3</v>
      </c>
      <c r="J11" s="33">
        <v>15</v>
      </c>
      <c r="K11" s="35">
        <v>361601</v>
      </c>
      <c r="L11" s="35">
        <v>11327</v>
      </c>
      <c r="M11" s="34">
        <f t="shared" si="0"/>
        <v>-0.34443920622240143</v>
      </c>
      <c r="N11" s="35">
        <v>659681</v>
      </c>
      <c r="O11" s="35">
        <v>432461</v>
      </c>
      <c r="P11" s="35">
        <v>13833</v>
      </c>
      <c r="Q11" s="48">
        <v>1489378</v>
      </c>
      <c r="R11" s="35">
        <f t="shared" si="1"/>
        <v>1921839</v>
      </c>
      <c r="S11" s="47">
        <v>46200</v>
      </c>
      <c r="T11" s="37">
        <f t="shared" si="2"/>
        <v>60033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71</v>
      </c>
      <c r="G12" s="31" t="s">
        <v>38</v>
      </c>
      <c r="H12" s="31" t="s">
        <v>39</v>
      </c>
      <c r="I12" s="33">
        <v>1</v>
      </c>
      <c r="J12" s="33">
        <v>11</v>
      </c>
      <c r="K12" s="35">
        <v>221096</v>
      </c>
      <c r="L12" s="35">
        <v>7384</v>
      </c>
      <c r="M12" s="34" t="e">
        <f t="shared" si="0"/>
        <v>#DIV/0!</v>
      </c>
      <c r="N12" s="35"/>
      <c r="O12" s="35">
        <v>326975</v>
      </c>
      <c r="P12" s="35">
        <v>11727</v>
      </c>
      <c r="Q12" s="48"/>
      <c r="R12" s="35">
        <f t="shared" si="1"/>
        <v>326975</v>
      </c>
      <c r="S12" s="47"/>
      <c r="T12" s="37">
        <f t="shared" si="2"/>
        <v>11727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63</v>
      </c>
      <c r="G13" s="31" t="s">
        <v>36</v>
      </c>
      <c r="H13" s="31" t="s">
        <v>37</v>
      </c>
      <c r="I13" s="33">
        <v>2</v>
      </c>
      <c r="J13" s="33">
        <v>13</v>
      </c>
      <c r="K13" s="35">
        <v>206585</v>
      </c>
      <c r="L13" s="35">
        <v>6868</v>
      </c>
      <c r="M13" s="34">
        <f t="shared" si="0"/>
        <v>-0.24721668120360585</v>
      </c>
      <c r="N13" s="35">
        <v>379493</v>
      </c>
      <c r="O13" s="35">
        <v>285676</v>
      </c>
      <c r="P13" s="35">
        <v>10242</v>
      </c>
      <c r="Q13" s="48">
        <v>379493</v>
      </c>
      <c r="R13" s="35">
        <f t="shared" si="1"/>
        <v>665169</v>
      </c>
      <c r="S13" s="47">
        <v>14032</v>
      </c>
      <c r="T13" s="37">
        <f t="shared" si="2"/>
        <v>24274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57</v>
      </c>
      <c r="G14" s="31" t="s">
        <v>41</v>
      </c>
      <c r="H14" s="31" t="s">
        <v>34</v>
      </c>
      <c r="I14" s="33">
        <v>4</v>
      </c>
      <c r="J14" s="33">
        <v>20</v>
      </c>
      <c r="K14" s="35">
        <v>90361</v>
      </c>
      <c r="L14" s="35">
        <v>3270</v>
      </c>
      <c r="M14" s="34">
        <f t="shared" si="0"/>
        <v>-0.1687843901368059</v>
      </c>
      <c r="N14" s="35">
        <v>145754</v>
      </c>
      <c r="O14" s="35">
        <v>121153</v>
      </c>
      <c r="P14" s="35">
        <v>4439</v>
      </c>
      <c r="Q14" s="48">
        <v>623629</v>
      </c>
      <c r="R14" s="35">
        <f t="shared" si="1"/>
        <v>744782</v>
      </c>
      <c r="S14" s="47">
        <v>22428</v>
      </c>
      <c r="T14" s="37">
        <f t="shared" si="2"/>
        <v>26867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55</v>
      </c>
      <c r="G15" s="31" t="s">
        <v>38</v>
      </c>
      <c r="H15" s="31" t="s">
        <v>37</v>
      </c>
      <c r="I15" s="33">
        <v>5</v>
      </c>
      <c r="J15" s="33">
        <v>14</v>
      </c>
      <c r="K15" s="35">
        <v>83128</v>
      </c>
      <c r="L15" s="35">
        <v>2905</v>
      </c>
      <c r="M15" s="34">
        <f t="shared" si="0"/>
        <v>-0.49769003239588716</v>
      </c>
      <c r="N15" s="35">
        <v>212990</v>
      </c>
      <c r="O15" s="35">
        <v>106987</v>
      </c>
      <c r="P15" s="35">
        <v>4074</v>
      </c>
      <c r="Q15" s="48">
        <v>3238662</v>
      </c>
      <c r="R15" s="35">
        <f t="shared" si="1"/>
        <v>3345649</v>
      </c>
      <c r="S15" s="47">
        <v>111303</v>
      </c>
      <c r="T15" s="37">
        <f t="shared" si="2"/>
        <v>115377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47</v>
      </c>
      <c r="G16" s="31" t="s">
        <v>46</v>
      </c>
      <c r="H16" s="31" t="s">
        <v>34</v>
      </c>
      <c r="I16" s="33">
        <v>11</v>
      </c>
      <c r="J16" s="33">
        <v>12</v>
      </c>
      <c r="K16" s="35">
        <v>30287</v>
      </c>
      <c r="L16" s="35">
        <v>1553</v>
      </c>
      <c r="M16" s="34">
        <f t="shared" si="0"/>
        <v>-0.1056623911261888</v>
      </c>
      <c r="N16" s="35">
        <v>52469</v>
      </c>
      <c r="O16" s="35">
        <v>46925</v>
      </c>
      <c r="P16" s="35">
        <v>2575</v>
      </c>
      <c r="Q16" s="48">
        <v>1512222</v>
      </c>
      <c r="R16" s="35">
        <f t="shared" si="1"/>
        <v>1559147</v>
      </c>
      <c r="S16" s="47">
        <v>69061</v>
      </c>
      <c r="T16" s="37">
        <f t="shared" si="2"/>
        <v>71636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69</v>
      </c>
      <c r="G17" s="31" t="s">
        <v>40</v>
      </c>
      <c r="H17" s="31" t="s">
        <v>34</v>
      </c>
      <c r="I17" s="49">
        <v>1</v>
      </c>
      <c r="J17" s="33">
        <v>9</v>
      </c>
      <c r="K17" s="35">
        <v>38523</v>
      </c>
      <c r="L17" s="35">
        <v>1301</v>
      </c>
      <c r="M17" s="34" t="e">
        <f t="shared" si="0"/>
        <v>#DIV/0!</v>
      </c>
      <c r="N17" s="35"/>
      <c r="O17" s="35">
        <v>45755</v>
      </c>
      <c r="P17" s="35">
        <v>1617</v>
      </c>
      <c r="Q17" s="48"/>
      <c r="R17" s="35">
        <f t="shared" si="1"/>
        <v>45755</v>
      </c>
      <c r="S17" s="47"/>
      <c r="T17" s="37">
        <f t="shared" si="2"/>
        <v>1617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64</v>
      </c>
      <c r="G18" s="31" t="s">
        <v>41</v>
      </c>
      <c r="H18" s="31" t="s">
        <v>34</v>
      </c>
      <c r="I18" s="49">
        <v>2</v>
      </c>
      <c r="J18" s="33">
        <v>9</v>
      </c>
      <c r="K18" s="35">
        <v>30559</v>
      </c>
      <c r="L18" s="35">
        <v>1086</v>
      </c>
      <c r="M18" s="34">
        <f t="shared" si="0"/>
        <v>-0.527803858973757</v>
      </c>
      <c r="N18" s="35">
        <v>85204</v>
      </c>
      <c r="O18" s="35">
        <v>40233</v>
      </c>
      <c r="P18" s="35">
        <v>1514</v>
      </c>
      <c r="Q18" s="48">
        <v>85204</v>
      </c>
      <c r="R18" s="35">
        <f t="shared" si="1"/>
        <v>125437</v>
      </c>
      <c r="S18" s="47">
        <v>2982</v>
      </c>
      <c r="T18" s="37">
        <f t="shared" si="2"/>
        <v>4496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31" t="s">
        <v>54</v>
      </c>
      <c r="G19" s="31" t="s">
        <v>38</v>
      </c>
      <c r="H19" s="31" t="s">
        <v>39</v>
      </c>
      <c r="I19" s="33">
        <v>6</v>
      </c>
      <c r="J19" s="33">
        <v>10</v>
      </c>
      <c r="K19" s="35">
        <v>27424</v>
      </c>
      <c r="L19" s="35">
        <v>685</v>
      </c>
      <c r="M19" s="34">
        <f t="shared" si="0"/>
        <v>-0.6545248102262634</v>
      </c>
      <c r="N19" s="35">
        <v>109209</v>
      </c>
      <c r="O19" s="35">
        <v>37729</v>
      </c>
      <c r="P19" s="35">
        <v>994</v>
      </c>
      <c r="Q19" s="48">
        <v>1662309</v>
      </c>
      <c r="R19" s="35">
        <f t="shared" si="1"/>
        <v>1700038</v>
      </c>
      <c r="S19" s="47">
        <v>44574</v>
      </c>
      <c r="T19" s="37">
        <f t="shared" si="2"/>
        <v>45568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56</v>
      </c>
      <c r="G20" s="31" t="s">
        <v>36</v>
      </c>
      <c r="H20" s="31" t="s">
        <v>37</v>
      </c>
      <c r="I20" s="33">
        <v>5</v>
      </c>
      <c r="J20" s="33">
        <v>13</v>
      </c>
      <c r="K20" s="35">
        <v>24783</v>
      </c>
      <c r="L20" s="35">
        <v>884</v>
      </c>
      <c r="M20" s="34">
        <f t="shared" si="0"/>
        <v>0.01772390996379669</v>
      </c>
      <c r="N20" s="35">
        <v>31765</v>
      </c>
      <c r="O20" s="35">
        <v>32328</v>
      </c>
      <c r="P20" s="35">
        <v>1140</v>
      </c>
      <c r="Q20" s="48">
        <v>403406</v>
      </c>
      <c r="R20" s="35">
        <f t="shared" si="1"/>
        <v>435734</v>
      </c>
      <c r="S20" s="47">
        <v>12230</v>
      </c>
      <c r="T20" s="37">
        <f t="shared" si="2"/>
        <v>13370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52</v>
      </c>
      <c r="G21" s="31" t="s">
        <v>45</v>
      </c>
      <c r="H21" s="31" t="s">
        <v>37</v>
      </c>
      <c r="I21" s="33">
        <v>7</v>
      </c>
      <c r="J21" s="33">
        <v>4</v>
      </c>
      <c r="K21" s="35">
        <v>20555</v>
      </c>
      <c r="L21" s="35">
        <v>667</v>
      </c>
      <c r="M21" s="34">
        <f t="shared" si="0"/>
        <v>-0.4467437857743265</v>
      </c>
      <c r="N21" s="35">
        <v>49966</v>
      </c>
      <c r="O21" s="35">
        <v>27644</v>
      </c>
      <c r="P21" s="35">
        <v>964</v>
      </c>
      <c r="Q21" s="48">
        <v>933695</v>
      </c>
      <c r="R21" s="35">
        <f t="shared" si="1"/>
        <v>961339</v>
      </c>
      <c r="S21" s="47">
        <v>33455</v>
      </c>
      <c r="T21" s="37">
        <f t="shared" si="2"/>
        <v>34419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48</v>
      </c>
      <c r="G22" s="53" t="s">
        <v>38</v>
      </c>
      <c r="H22" s="31" t="s">
        <v>37</v>
      </c>
      <c r="I22" s="33">
        <v>9</v>
      </c>
      <c r="J22" s="33">
        <v>7</v>
      </c>
      <c r="K22" s="35">
        <v>16892</v>
      </c>
      <c r="L22" s="35">
        <v>513</v>
      </c>
      <c r="M22" s="34">
        <f t="shared" si="0"/>
        <v>-0.5328706624605678</v>
      </c>
      <c r="N22" s="35">
        <v>47550</v>
      </c>
      <c r="O22" s="35">
        <v>22212</v>
      </c>
      <c r="P22" s="35">
        <v>683</v>
      </c>
      <c r="Q22" s="48">
        <v>1507743</v>
      </c>
      <c r="R22" s="35">
        <f t="shared" si="1"/>
        <v>1529955</v>
      </c>
      <c r="S22" s="47">
        <v>43532</v>
      </c>
      <c r="T22" s="37">
        <f t="shared" si="2"/>
        <v>44215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61</v>
      </c>
      <c r="G23" s="53" t="s">
        <v>38</v>
      </c>
      <c r="H23" s="31" t="s">
        <v>39</v>
      </c>
      <c r="I23" s="33">
        <v>3</v>
      </c>
      <c r="J23" s="33">
        <v>8</v>
      </c>
      <c r="K23" s="35">
        <v>16665</v>
      </c>
      <c r="L23" s="35">
        <v>547</v>
      </c>
      <c r="M23" s="34">
        <f t="shared" si="0"/>
        <v>-0.5487812454697951</v>
      </c>
      <c r="N23" s="35">
        <v>48287</v>
      </c>
      <c r="O23" s="35">
        <v>21788</v>
      </c>
      <c r="P23" s="35">
        <v>769</v>
      </c>
      <c r="Q23" s="48">
        <v>98782</v>
      </c>
      <c r="R23" s="35">
        <f t="shared" si="1"/>
        <v>120570</v>
      </c>
      <c r="S23" s="47">
        <v>3558</v>
      </c>
      <c r="T23" s="37">
        <f t="shared" si="2"/>
        <v>4327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58</v>
      </c>
      <c r="G24" s="53" t="s">
        <v>38</v>
      </c>
      <c r="H24" s="31" t="s">
        <v>39</v>
      </c>
      <c r="I24" s="33">
        <v>4</v>
      </c>
      <c r="J24" s="33">
        <v>8</v>
      </c>
      <c r="K24" s="35">
        <v>12262</v>
      </c>
      <c r="L24" s="35">
        <v>400</v>
      </c>
      <c r="M24" s="34">
        <f t="shared" si="0"/>
        <v>-0.6257027387053804</v>
      </c>
      <c r="N24" s="35">
        <v>44291</v>
      </c>
      <c r="O24" s="35">
        <v>16578</v>
      </c>
      <c r="P24" s="35">
        <v>584</v>
      </c>
      <c r="Q24" s="48">
        <v>256401</v>
      </c>
      <c r="R24" s="35">
        <f t="shared" si="1"/>
        <v>272979</v>
      </c>
      <c r="S24" s="47">
        <v>9505</v>
      </c>
      <c r="T24" s="37">
        <f t="shared" si="2"/>
        <v>10089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60</v>
      </c>
      <c r="G25" s="53" t="s">
        <v>38</v>
      </c>
      <c r="H25" s="31" t="s">
        <v>42</v>
      </c>
      <c r="I25" s="33">
        <v>3</v>
      </c>
      <c r="J25" s="33">
        <v>5</v>
      </c>
      <c r="K25" s="35">
        <v>10475</v>
      </c>
      <c r="L25" s="35">
        <v>365</v>
      </c>
      <c r="M25" s="34">
        <f t="shared" si="0"/>
        <v>-0.592922658487891</v>
      </c>
      <c r="N25" s="35">
        <v>34561</v>
      </c>
      <c r="O25" s="35">
        <v>14069</v>
      </c>
      <c r="P25" s="35">
        <v>514</v>
      </c>
      <c r="Q25" s="48">
        <v>122254</v>
      </c>
      <c r="R25" s="35">
        <f t="shared" si="1"/>
        <v>136323</v>
      </c>
      <c r="S25" s="47">
        <v>4412</v>
      </c>
      <c r="T25" s="37">
        <f t="shared" si="2"/>
        <v>4926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17</v>
      </c>
      <c r="F26" s="31" t="s">
        <v>53</v>
      </c>
      <c r="G26" s="53" t="s">
        <v>41</v>
      </c>
      <c r="H26" s="31" t="s">
        <v>34</v>
      </c>
      <c r="I26" s="33">
        <v>7</v>
      </c>
      <c r="J26" s="33">
        <v>6</v>
      </c>
      <c r="K26" s="35">
        <v>5813</v>
      </c>
      <c r="L26" s="35">
        <v>258</v>
      </c>
      <c r="M26" s="34">
        <f t="shared" si="0"/>
        <v>-0.2732116217944164</v>
      </c>
      <c r="N26" s="35">
        <v>14077</v>
      </c>
      <c r="O26" s="35">
        <v>10231</v>
      </c>
      <c r="P26" s="35">
        <v>512</v>
      </c>
      <c r="Q26" s="48">
        <v>571900</v>
      </c>
      <c r="R26" s="35">
        <f t="shared" si="1"/>
        <v>582131</v>
      </c>
      <c r="S26" s="47">
        <v>17152</v>
      </c>
      <c r="T26" s="37">
        <f t="shared" si="2"/>
        <v>17664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66</v>
      </c>
      <c r="G27" s="53" t="s">
        <v>38</v>
      </c>
      <c r="H27" s="31" t="s">
        <v>42</v>
      </c>
      <c r="I27" s="33">
        <v>5</v>
      </c>
      <c r="J27" s="33">
        <v>3</v>
      </c>
      <c r="K27" s="35">
        <v>7094</v>
      </c>
      <c r="L27" s="35">
        <v>230</v>
      </c>
      <c r="M27" s="34">
        <f t="shared" si="0"/>
        <v>-0.48905186514008336</v>
      </c>
      <c r="N27" s="35">
        <v>18953</v>
      </c>
      <c r="O27" s="35">
        <v>9684</v>
      </c>
      <c r="P27" s="35">
        <v>338</v>
      </c>
      <c r="Q27" s="48">
        <v>156662</v>
      </c>
      <c r="R27" s="35">
        <f t="shared" si="1"/>
        <v>166346</v>
      </c>
      <c r="S27" s="47">
        <v>5778</v>
      </c>
      <c r="T27" s="37">
        <f t="shared" si="2"/>
        <v>6116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14</v>
      </c>
      <c r="F28" s="31" t="s">
        <v>51</v>
      </c>
      <c r="G28" s="53" t="s">
        <v>33</v>
      </c>
      <c r="H28" s="31" t="s">
        <v>37</v>
      </c>
      <c r="I28" s="33">
        <v>8</v>
      </c>
      <c r="J28" s="33">
        <v>3</v>
      </c>
      <c r="K28" s="35">
        <v>7202</v>
      </c>
      <c r="L28" s="35">
        <v>251</v>
      </c>
      <c r="M28" s="34">
        <f t="shared" si="0"/>
        <v>-0.6041648739351175</v>
      </c>
      <c r="N28" s="35">
        <v>23242</v>
      </c>
      <c r="O28" s="35">
        <v>9200</v>
      </c>
      <c r="P28" s="35">
        <v>333</v>
      </c>
      <c r="Q28" s="48">
        <v>653846</v>
      </c>
      <c r="R28" s="35">
        <f t="shared" si="1"/>
        <v>663046</v>
      </c>
      <c r="S28" s="47">
        <v>24050</v>
      </c>
      <c r="T28" s="37">
        <f t="shared" si="2"/>
        <v>24383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72</v>
      </c>
      <c r="G29" s="53" t="s">
        <v>38</v>
      </c>
      <c r="H29" s="31" t="s">
        <v>42</v>
      </c>
      <c r="I29" s="33">
        <v>1</v>
      </c>
      <c r="J29" s="33">
        <v>3</v>
      </c>
      <c r="K29" s="35">
        <v>3448</v>
      </c>
      <c r="L29" s="35">
        <v>138</v>
      </c>
      <c r="M29" s="34" t="e">
        <f t="shared" si="0"/>
        <v>#DIV/0!</v>
      </c>
      <c r="N29" s="35"/>
      <c r="O29" s="35">
        <v>4332</v>
      </c>
      <c r="P29" s="35">
        <v>179</v>
      </c>
      <c r="Q29" s="48"/>
      <c r="R29" s="35">
        <f t="shared" si="1"/>
        <v>4332</v>
      </c>
      <c r="S29" s="47"/>
      <c r="T29" s="37">
        <f t="shared" si="2"/>
        <v>179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62</v>
      </c>
      <c r="G30" s="53" t="s">
        <v>38</v>
      </c>
      <c r="H30" s="31" t="s">
        <v>42</v>
      </c>
      <c r="I30" s="33">
        <v>3</v>
      </c>
      <c r="J30" s="33">
        <v>1</v>
      </c>
      <c r="K30" s="35">
        <v>1824</v>
      </c>
      <c r="L30" s="35">
        <v>83</v>
      </c>
      <c r="M30" s="34">
        <f t="shared" si="0"/>
        <v>-0.5556215654240308</v>
      </c>
      <c r="N30" s="35">
        <v>6733</v>
      </c>
      <c r="O30" s="35">
        <v>2992</v>
      </c>
      <c r="P30" s="35">
        <v>143</v>
      </c>
      <c r="Q30" s="48">
        <v>17870</v>
      </c>
      <c r="R30" s="35">
        <f t="shared" si="1"/>
        <v>20862</v>
      </c>
      <c r="S30" s="47">
        <v>857</v>
      </c>
      <c r="T30" s="37">
        <f t="shared" si="2"/>
        <v>1000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15</v>
      </c>
      <c r="F31" s="31" t="s">
        <v>65</v>
      </c>
      <c r="G31" s="53" t="s">
        <v>46</v>
      </c>
      <c r="H31" s="31" t="s">
        <v>42</v>
      </c>
      <c r="I31" s="33">
        <v>2</v>
      </c>
      <c r="J31" s="33">
        <v>4</v>
      </c>
      <c r="K31" s="35">
        <v>1916</v>
      </c>
      <c r="L31" s="35">
        <v>66</v>
      </c>
      <c r="M31" s="34">
        <f t="shared" si="0"/>
        <v>-0.8618611604223115</v>
      </c>
      <c r="N31" s="35">
        <v>21406</v>
      </c>
      <c r="O31" s="35">
        <v>2957</v>
      </c>
      <c r="P31" s="35">
        <v>108</v>
      </c>
      <c r="Q31" s="48">
        <v>21406</v>
      </c>
      <c r="R31" s="35">
        <f t="shared" si="1"/>
        <v>24363</v>
      </c>
      <c r="S31" s="47">
        <v>795</v>
      </c>
      <c r="T31" s="37">
        <f t="shared" si="2"/>
        <v>903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25</v>
      </c>
      <c r="F32" s="31" t="s">
        <v>49</v>
      </c>
      <c r="G32" s="53" t="s">
        <v>38</v>
      </c>
      <c r="H32" s="31" t="s">
        <v>50</v>
      </c>
      <c r="I32" s="33">
        <v>9</v>
      </c>
      <c r="J32" s="33">
        <v>11</v>
      </c>
      <c r="K32" s="35">
        <v>1500</v>
      </c>
      <c r="L32" s="35">
        <v>50</v>
      </c>
      <c r="M32" s="34">
        <f t="shared" si="0"/>
        <v>-0.5414246407826353</v>
      </c>
      <c r="N32" s="35">
        <v>3271</v>
      </c>
      <c r="O32" s="35">
        <v>1500</v>
      </c>
      <c r="P32" s="35">
        <v>50</v>
      </c>
      <c r="Q32" s="48">
        <v>433070</v>
      </c>
      <c r="R32" s="35">
        <f t="shared" si="1"/>
        <v>434570</v>
      </c>
      <c r="S32" s="47">
        <v>12635</v>
      </c>
      <c r="T32" s="37">
        <f t="shared" si="2"/>
        <v>12685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1670420</v>
      </c>
      <c r="L33" s="43">
        <f>SUM(L10:L32)</f>
        <v>53940</v>
      </c>
      <c r="M33" s="44">
        <f t="shared" si="0"/>
        <v>0.11082245379611466</v>
      </c>
      <c r="N33" s="43">
        <f>SUM(N10:N32)</f>
        <v>1988902</v>
      </c>
      <c r="O33" s="43">
        <f aca="true" t="shared" si="3" ref="O33:T33">SUM(O10:O32)</f>
        <v>2209317</v>
      </c>
      <c r="P33" s="43">
        <f t="shared" si="3"/>
        <v>75511</v>
      </c>
      <c r="Q33" s="43">
        <f t="shared" si="3"/>
        <v>14167932</v>
      </c>
      <c r="R33" s="43">
        <f t="shared" si="3"/>
        <v>16377249</v>
      </c>
      <c r="S33" s="43">
        <f t="shared" si="3"/>
        <v>478539</v>
      </c>
      <c r="T33" s="43">
        <f t="shared" si="3"/>
        <v>554050</v>
      </c>
      <c r="U33" s="45"/>
      <c r="V33" s="46">
        <f>SUM(V10:V19)</f>
        <v>0</v>
      </c>
    </row>
    <row r="36" spans="15:16" ht="12.75">
      <c r="O36" s="51"/>
      <c r="P36" s="50"/>
    </row>
    <row r="37" ht="12.75">
      <c r="F37" s="52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2011-12-22T12:54:56Z</cp:lastPrinted>
  <dcterms:created xsi:type="dcterms:W3CDTF">2010-01-07T12:33:24Z</dcterms:created>
  <dcterms:modified xsi:type="dcterms:W3CDTF">2011-12-22T13:17:13Z</dcterms:modified>
  <cp:category/>
  <cp:version/>
  <cp:contentType/>
  <cp:contentStatus/>
</cp:coreProperties>
</file>