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0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<sst xmlns="http://schemas.openxmlformats.org/spreadsheetml/2006/main" count="64" uniqueCount="36">
  <si>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</si>
  <si>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</si>
  <si>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</si>
  <si>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</si>
  <si>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</si>
  <si>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</si>
  <si>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</si>
  <si>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</si>
  <si>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</si>
  <si>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</si>
  <si>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</si>
  <si>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</si>
  <si>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</si>
  <si>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</si>
  <si>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</si>
  <si>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</si>
  <si>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</si>
  <si>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</si>
  <si>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</si>
  <si>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</si>
  <si>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</si>
  <si>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300: Rise of an Empire</t>
  </si>
  <si>
    <t>InterCom</t>
  </si>
  <si>
    <t>28+43+4+1</t>
  </si>
  <si>
    <t>n/a</t>
  </si>
  <si>
    <t>Non-Stop</t>
  </si>
  <si>
    <t>Pro Video</t>
  </si>
  <si>
    <t>Dallas Buyers Club</t>
  </si>
  <si>
    <t>The Lego Movie</t>
  </si>
  <si>
    <t>The Monuments Men</t>
  </si>
  <si>
    <t>Megdönteni Hajnal Tímeát (local)</t>
  </si>
  <si>
    <t>Pompeii</t>
  </si>
  <si>
    <t>The Nut Job</t>
  </si>
  <si>
    <t>Vampire Academy</t>
  </si>
  <si>
    <t>Big Bang Media</t>
  </si>
  <si>
    <t>The Wolf of Wall Street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</si>
</sst>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198" fontId="14" fillId="0" borderId="26" xfId="42" applyNumberFormat="1" applyFont="1" applyBorder="1" applyAlignment="1">
      <alignment/>
    </xf>
    <xf numFmtId="198" fontId="14" fillId="0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198" fontId="15" fillId="0" borderId="26" xfId="42" applyNumberFormat="1" applyFont="1" applyBorder="1" applyAlignment="1">
      <alignment/>
    </xf>
    <xf numFmtId="198" fontId="15" fillId="0" borderId="26" xfId="42" applyNumberFormat="1" applyFont="1" applyFill="1" applyBorder="1" applyAlignment="1">
      <alignment/>
    </xf>
    <xf numFmtId="3" fontId="14" fillId="34" borderId="28" xfId="62" applyNumberFormat="1" applyFont="1" applyFill="1" applyBorder="1" applyAlignment="1" applyProtection="1">
      <alignment horizontal="right"/>
      <protection/>
    </xf>
    <xf numFmtId="3" fontId="14" fillId="34" borderId="26" xfId="47" applyNumberFormat="1" applyFont="1" applyFill="1" applyBorder="1" applyAlignment="1">
      <alignment horizontal="right"/>
    </xf>
    <xf numFmtId="3" fontId="15" fillId="34" borderId="26" xfId="57" applyNumberFormat="1" applyFont="1" applyFill="1" applyBorder="1">
      <alignment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4" fillId="0" borderId="26" xfId="0" applyNumberFormat="1" applyFont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6878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2589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6-9 MARCH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0039062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6" t="s">
        <v>3</v>
      </c>
      <c r="G2" s="76" t="s">
        <v>4</v>
      </c>
      <c r="H2" s="76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1"/>
    </row>
    <row r="3" spans="1:25" ht="30" customHeight="1">
      <c r="A3" s="13"/>
      <c r="B3" s="14"/>
      <c r="C3" s="86"/>
      <c r="D3" s="88"/>
      <c r="E3" s="89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41704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11593278</v>
      </c>
      <c r="J4" s="60">
        <v>7753</v>
      </c>
      <c r="K4" s="60">
        <v>17210060</v>
      </c>
      <c r="L4" s="60">
        <v>11668</v>
      </c>
      <c r="M4" s="60">
        <v>30589745</v>
      </c>
      <c r="N4" s="60">
        <v>20645</v>
      </c>
      <c r="O4" s="60">
        <v>21890581</v>
      </c>
      <c r="P4" s="60">
        <v>14512</v>
      </c>
      <c r="Q4" s="61">
        <f aca="true" t="shared" si="0" ref="Q4:R13">+I4+K4+M4+O4</f>
        <v>81283664</v>
      </c>
      <c r="R4" s="61">
        <f t="shared" si="0"/>
        <v>54578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1489.3118839092674</v>
      </c>
      <c r="U4" s="63">
        <v>0</v>
      </c>
      <c r="V4" s="64">
        <f aca="true" t="shared" si="3" ref="V4:V13">IF(U4&lt;&gt;0,-(U4-Q4)/U4,"")</f>
      </c>
      <c r="W4" s="65">
        <v>81283664</v>
      </c>
      <c r="X4" s="66">
        <v>54578</v>
      </c>
      <c r="Y4" s="67">
        <f aca="true" t="shared" si="4" ref="Y4:Y13">W4/X4</f>
        <v>1489.3118839092674</v>
      </c>
    </row>
    <row r="5" spans="1:25" ht="30" customHeight="1">
      <c r="A5" s="40">
        <v>2</v>
      </c>
      <c r="B5" s="41"/>
      <c r="C5" s="55" t="s">
        <v>25</v>
      </c>
      <c r="D5" s="56">
        <v>41697</v>
      </c>
      <c r="E5" s="57" t="s">
        <v>26</v>
      </c>
      <c r="F5" s="58">
        <v>32</v>
      </c>
      <c r="G5" s="58" t="s">
        <v>24</v>
      </c>
      <c r="H5" s="58">
        <v>2</v>
      </c>
      <c r="I5" s="68">
        <v>2949493</v>
      </c>
      <c r="J5" s="68">
        <v>2131</v>
      </c>
      <c r="K5" s="68">
        <v>6487826</v>
      </c>
      <c r="L5" s="68">
        <v>4753</v>
      </c>
      <c r="M5" s="68">
        <v>13149298</v>
      </c>
      <c r="N5" s="68">
        <v>9515</v>
      </c>
      <c r="O5" s="68">
        <v>6571946</v>
      </c>
      <c r="P5" s="68">
        <v>4685</v>
      </c>
      <c r="Q5" s="61">
        <f t="shared" si="0"/>
        <v>29158563</v>
      </c>
      <c r="R5" s="61">
        <f t="shared" si="0"/>
        <v>21084</v>
      </c>
      <c r="S5" s="62" t="e">
        <f t="shared" si="1"/>
        <v>#VALUE!</v>
      </c>
      <c r="T5" s="62">
        <f t="shared" si="2"/>
        <v>1382.9711155378486</v>
      </c>
      <c r="U5" s="63">
        <v>48381563</v>
      </c>
      <c r="V5" s="64">
        <f t="shared" si="3"/>
        <v>-0.3973207727910733</v>
      </c>
      <c r="W5" s="69">
        <v>88965417</v>
      </c>
      <c r="X5" s="69">
        <v>64847</v>
      </c>
      <c r="Y5" s="67">
        <f t="shared" si="4"/>
        <v>1371.928030595093</v>
      </c>
    </row>
    <row r="6" spans="1:25" ht="30" customHeight="1">
      <c r="A6" s="40">
        <v>3</v>
      </c>
      <c r="B6" s="41"/>
      <c r="C6" s="55" t="s">
        <v>27</v>
      </c>
      <c r="D6" s="56">
        <v>41704</v>
      </c>
      <c r="E6" s="57" t="s">
        <v>26</v>
      </c>
      <c r="F6" s="58">
        <v>25</v>
      </c>
      <c r="G6" s="58" t="s">
        <v>24</v>
      </c>
      <c r="H6" s="58">
        <v>1</v>
      </c>
      <c r="I6" s="68">
        <v>2113119</v>
      </c>
      <c r="J6" s="68">
        <v>1524</v>
      </c>
      <c r="K6" s="68">
        <v>3663680</v>
      </c>
      <c r="L6" s="68">
        <v>2586</v>
      </c>
      <c r="M6" s="68">
        <v>6194748</v>
      </c>
      <c r="N6" s="68">
        <v>4363</v>
      </c>
      <c r="O6" s="68">
        <v>3824903</v>
      </c>
      <c r="P6" s="68">
        <v>2689</v>
      </c>
      <c r="Q6" s="61">
        <f t="shared" si="0"/>
        <v>15796450</v>
      </c>
      <c r="R6" s="61">
        <f t="shared" si="0"/>
        <v>11162</v>
      </c>
      <c r="S6" s="62" t="e">
        <f t="shared" si="1"/>
        <v>#VALUE!</v>
      </c>
      <c r="T6" s="62">
        <f t="shared" si="2"/>
        <v>1415.198889087977</v>
      </c>
      <c r="U6" s="63">
        <v>0</v>
      </c>
      <c r="V6" s="64">
        <f t="shared" si="3"/>
      </c>
      <c r="W6" s="69">
        <v>17619630</v>
      </c>
      <c r="X6" s="69">
        <v>12564</v>
      </c>
      <c r="Y6" s="67">
        <f t="shared" si="4"/>
        <v>1402.3901623686725</v>
      </c>
    </row>
    <row r="7" spans="1:25" ht="30" customHeight="1">
      <c r="A7" s="40">
        <v>4</v>
      </c>
      <c r="B7" s="41"/>
      <c r="C7" s="55" t="s">
        <v>28</v>
      </c>
      <c r="D7" s="56">
        <v>41676</v>
      </c>
      <c r="E7" s="57" t="s">
        <v>22</v>
      </c>
      <c r="F7" s="58">
        <v>46</v>
      </c>
      <c r="G7" s="58" t="s">
        <v>24</v>
      </c>
      <c r="H7" s="58">
        <v>5</v>
      </c>
      <c r="I7" s="70">
        <v>570870</v>
      </c>
      <c r="J7" s="71">
        <v>510</v>
      </c>
      <c r="K7" s="71">
        <v>1773025</v>
      </c>
      <c r="L7" s="71">
        <v>1530</v>
      </c>
      <c r="M7" s="71">
        <v>6008245</v>
      </c>
      <c r="N7" s="71">
        <v>4488</v>
      </c>
      <c r="O7" s="71">
        <v>4726345</v>
      </c>
      <c r="P7" s="71">
        <v>3612</v>
      </c>
      <c r="Q7" s="61">
        <f t="shared" si="0"/>
        <v>13078485</v>
      </c>
      <c r="R7" s="61">
        <f t="shared" si="0"/>
        <v>10140</v>
      </c>
      <c r="S7" s="62" t="e">
        <f t="shared" si="1"/>
        <v>#VALUE!</v>
      </c>
      <c r="T7" s="62">
        <f t="shared" si="2"/>
        <v>1289.7914201183432</v>
      </c>
      <c r="U7" s="63">
        <v>17813750</v>
      </c>
      <c r="V7" s="64">
        <f t="shared" si="3"/>
        <v>-0.26582078450635044</v>
      </c>
      <c r="W7" s="72">
        <v>160498711</v>
      </c>
      <c r="X7" s="73">
        <v>120915</v>
      </c>
      <c r="Y7" s="67">
        <f t="shared" si="4"/>
        <v>1327.368076748129</v>
      </c>
    </row>
    <row r="8" spans="1:25" ht="30" customHeight="1">
      <c r="A8" s="40">
        <v>5</v>
      </c>
      <c r="B8" s="41"/>
      <c r="C8" s="55" t="s">
        <v>29</v>
      </c>
      <c r="D8" s="56">
        <v>41690</v>
      </c>
      <c r="E8" s="57" t="s">
        <v>22</v>
      </c>
      <c r="F8" s="58">
        <v>46</v>
      </c>
      <c r="G8" s="58" t="s">
        <v>24</v>
      </c>
      <c r="H8" s="58">
        <v>3</v>
      </c>
      <c r="I8" s="70">
        <v>881759</v>
      </c>
      <c r="J8" s="71">
        <v>665</v>
      </c>
      <c r="K8" s="71">
        <v>2342590</v>
      </c>
      <c r="L8" s="71">
        <v>1832</v>
      </c>
      <c r="M8" s="71">
        <v>4699192</v>
      </c>
      <c r="N8" s="71">
        <v>3365</v>
      </c>
      <c r="O8" s="71">
        <v>2524410</v>
      </c>
      <c r="P8" s="71">
        <v>1823</v>
      </c>
      <c r="Q8" s="61">
        <f t="shared" si="0"/>
        <v>10447951</v>
      </c>
      <c r="R8" s="61">
        <f t="shared" si="0"/>
        <v>7685</v>
      </c>
      <c r="S8" s="62" t="e">
        <f t="shared" si="1"/>
        <v>#VALUE!</v>
      </c>
      <c r="T8" s="62">
        <f t="shared" si="2"/>
        <v>1359.525178919974</v>
      </c>
      <c r="U8" s="63">
        <v>18552549</v>
      </c>
      <c r="V8" s="64">
        <f t="shared" si="3"/>
        <v>-0.4368455245691576</v>
      </c>
      <c r="W8" s="72">
        <v>74153349</v>
      </c>
      <c r="X8" s="73">
        <v>55080</v>
      </c>
      <c r="Y8" s="67">
        <f t="shared" si="4"/>
        <v>1346.284477124183</v>
      </c>
    </row>
    <row r="9" spans="1:25" ht="30" customHeight="1">
      <c r="A9" s="40">
        <v>6</v>
      </c>
      <c r="B9" s="41"/>
      <c r="C9" s="55" t="s">
        <v>30</v>
      </c>
      <c r="D9" s="56">
        <v>41683</v>
      </c>
      <c r="E9" s="57" t="s">
        <v>22</v>
      </c>
      <c r="F9" s="58">
        <v>53</v>
      </c>
      <c r="G9" s="58" t="s">
        <v>24</v>
      </c>
      <c r="H9" s="58">
        <v>4</v>
      </c>
      <c r="I9" s="70">
        <v>1025970</v>
      </c>
      <c r="J9" s="71">
        <v>765</v>
      </c>
      <c r="K9" s="71">
        <v>2408294</v>
      </c>
      <c r="L9" s="71">
        <v>1783</v>
      </c>
      <c r="M9" s="71">
        <v>4777655</v>
      </c>
      <c r="N9" s="71">
        <v>3457</v>
      </c>
      <c r="O9" s="71">
        <v>2059340</v>
      </c>
      <c r="P9" s="71">
        <v>1547</v>
      </c>
      <c r="Q9" s="61">
        <f t="shared" si="0"/>
        <v>10271259</v>
      </c>
      <c r="R9" s="61">
        <f t="shared" si="0"/>
        <v>7552</v>
      </c>
      <c r="S9" s="62" t="e">
        <f t="shared" si="1"/>
        <v>#VALUE!</v>
      </c>
      <c r="T9" s="62">
        <f t="shared" si="2"/>
        <v>1360.0713718220338</v>
      </c>
      <c r="U9" s="63">
        <v>16618567</v>
      </c>
      <c r="V9" s="64">
        <f t="shared" si="3"/>
        <v>-0.38194075337542643</v>
      </c>
      <c r="W9" s="72">
        <v>119503846</v>
      </c>
      <c r="X9" s="73">
        <v>90222</v>
      </c>
      <c r="Y9" s="67">
        <f t="shared" si="4"/>
        <v>1324.553279687881</v>
      </c>
    </row>
    <row r="10" spans="1:25" ht="30" customHeight="1">
      <c r="A10" s="40">
        <v>7</v>
      </c>
      <c r="B10" s="41"/>
      <c r="C10" s="55" t="s">
        <v>31</v>
      </c>
      <c r="D10" s="56">
        <v>41690</v>
      </c>
      <c r="E10" s="57" t="s">
        <v>26</v>
      </c>
      <c r="F10" s="58">
        <v>35</v>
      </c>
      <c r="G10" s="58" t="s">
        <v>24</v>
      </c>
      <c r="H10" s="58">
        <v>3</v>
      </c>
      <c r="I10" s="68">
        <v>863265</v>
      </c>
      <c r="J10" s="68">
        <v>606</v>
      </c>
      <c r="K10" s="68">
        <v>1897840</v>
      </c>
      <c r="L10" s="68">
        <v>1344</v>
      </c>
      <c r="M10" s="68">
        <v>4769550</v>
      </c>
      <c r="N10" s="68">
        <v>3119</v>
      </c>
      <c r="O10" s="68">
        <v>2602535</v>
      </c>
      <c r="P10" s="68">
        <v>1694</v>
      </c>
      <c r="Q10" s="61">
        <f t="shared" si="0"/>
        <v>10133190</v>
      </c>
      <c r="R10" s="61">
        <f t="shared" si="0"/>
        <v>6763</v>
      </c>
      <c r="S10" s="62" t="e">
        <f t="shared" si="1"/>
        <v>#VALUE!</v>
      </c>
      <c r="T10" s="62">
        <f t="shared" si="2"/>
        <v>1498.3276652373206</v>
      </c>
      <c r="U10" s="63">
        <v>20142586</v>
      </c>
      <c r="V10" s="64">
        <f t="shared" si="3"/>
        <v>-0.4969270579259287</v>
      </c>
      <c r="W10" s="69">
        <v>78503341</v>
      </c>
      <c r="X10" s="69">
        <v>52344</v>
      </c>
      <c r="Y10" s="67">
        <f t="shared" si="4"/>
        <v>1499.7581575729787</v>
      </c>
    </row>
    <row r="11" spans="1:25" ht="30" customHeight="1">
      <c r="A11" s="40">
        <v>8</v>
      </c>
      <c r="B11" s="41"/>
      <c r="C11" s="55" t="s">
        <v>32</v>
      </c>
      <c r="D11" s="56">
        <v>41662</v>
      </c>
      <c r="E11" s="57" t="s">
        <v>26</v>
      </c>
      <c r="F11" s="58">
        <v>35</v>
      </c>
      <c r="G11" s="58" t="s">
        <v>24</v>
      </c>
      <c r="H11" s="58">
        <v>7</v>
      </c>
      <c r="I11" s="68">
        <v>412300</v>
      </c>
      <c r="J11" s="68">
        <v>334</v>
      </c>
      <c r="K11" s="68">
        <v>988005</v>
      </c>
      <c r="L11" s="68">
        <v>982</v>
      </c>
      <c r="M11" s="68">
        <v>3802185</v>
      </c>
      <c r="N11" s="68">
        <v>2968</v>
      </c>
      <c r="O11" s="68">
        <v>3165035</v>
      </c>
      <c r="P11" s="68">
        <v>2536</v>
      </c>
      <c r="Q11" s="61">
        <f t="shared" si="0"/>
        <v>8367525</v>
      </c>
      <c r="R11" s="61">
        <f t="shared" si="0"/>
        <v>6820</v>
      </c>
      <c r="S11" s="62" t="e">
        <f t="shared" si="1"/>
        <v>#VALUE!</v>
      </c>
      <c r="T11" s="62">
        <f t="shared" si="2"/>
        <v>1226.909824046921</v>
      </c>
      <c r="U11" s="63">
        <v>9996270</v>
      </c>
      <c r="V11" s="64">
        <f t="shared" si="3"/>
        <v>-0.16293527485752185</v>
      </c>
      <c r="W11" s="69">
        <v>139373799</v>
      </c>
      <c r="X11" s="69">
        <v>105122</v>
      </c>
      <c r="Y11" s="67">
        <f t="shared" si="4"/>
        <v>1325.8290272255094</v>
      </c>
    </row>
    <row r="12" spans="1:25" ht="30" customHeight="1">
      <c r="A12" s="40">
        <v>9</v>
      </c>
      <c r="B12" s="41"/>
      <c r="C12" s="55" t="s">
        <v>33</v>
      </c>
      <c r="D12" s="56">
        <v>41704</v>
      </c>
      <c r="E12" s="57" t="s">
        <v>34</v>
      </c>
      <c r="F12" s="58">
        <v>21</v>
      </c>
      <c r="G12" s="58" t="s">
        <v>24</v>
      </c>
      <c r="H12" s="58">
        <v>1</v>
      </c>
      <c r="I12" s="74">
        <v>809242</v>
      </c>
      <c r="J12" s="74">
        <v>617</v>
      </c>
      <c r="K12" s="74">
        <v>1505004</v>
      </c>
      <c r="L12" s="74">
        <v>1175</v>
      </c>
      <c r="M12" s="75">
        <v>3097545</v>
      </c>
      <c r="N12" s="75">
        <v>2389</v>
      </c>
      <c r="O12" s="75">
        <v>1542602</v>
      </c>
      <c r="P12" s="75">
        <v>1143</v>
      </c>
      <c r="Q12" s="61">
        <f t="shared" si="0"/>
        <v>6954393</v>
      </c>
      <c r="R12" s="61">
        <f t="shared" si="0"/>
        <v>5324</v>
      </c>
      <c r="S12" s="62" t="e">
        <f t="shared" si="1"/>
        <v>#VALUE!</v>
      </c>
      <c r="T12" s="62">
        <f t="shared" si="2"/>
        <v>1306.2345980465816</v>
      </c>
      <c r="U12" s="63">
        <v>0</v>
      </c>
      <c r="V12" s="64">
        <f t="shared" si="3"/>
      </c>
      <c r="W12" s="48">
        <v>7427163</v>
      </c>
      <c r="X12" s="48">
        <v>5645</v>
      </c>
      <c r="Y12" s="67">
        <f t="shared" si="4"/>
        <v>1315.7064658990257</v>
      </c>
    </row>
    <row r="13" spans="1:25" ht="30" customHeight="1">
      <c r="A13" s="40">
        <v>10</v>
      </c>
      <c r="B13" s="41"/>
      <c r="C13" s="55" t="s">
        <v>35</v>
      </c>
      <c r="D13" s="56">
        <v>41634</v>
      </c>
      <c r="E13" s="57" t="s">
        <v>26</v>
      </c>
      <c r="F13" s="58">
        <v>36</v>
      </c>
      <c r="G13" s="58" t="s">
        <v>24</v>
      </c>
      <c r="H13" s="58">
        <v>11</v>
      </c>
      <c r="I13" s="68">
        <v>489505</v>
      </c>
      <c r="J13" s="68">
        <v>376</v>
      </c>
      <c r="K13" s="68">
        <v>1263220</v>
      </c>
      <c r="L13" s="68">
        <v>895</v>
      </c>
      <c r="M13" s="68">
        <v>2613080</v>
      </c>
      <c r="N13" s="68">
        <v>1910</v>
      </c>
      <c r="O13" s="68">
        <v>1219450</v>
      </c>
      <c r="P13" s="68">
        <v>859</v>
      </c>
      <c r="Q13" s="61">
        <f t="shared" si="0"/>
        <v>5585255</v>
      </c>
      <c r="R13" s="61">
        <f t="shared" si="0"/>
        <v>4040</v>
      </c>
      <c r="S13" s="62" t="e">
        <f t="shared" si="1"/>
        <v>#VALUE!</v>
      </c>
      <c r="T13" s="62">
        <f t="shared" si="2"/>
        <v>1382.4888613861385</v>
      </c>
      <c r="U13" s="63">
        <v>8212910</v>
      </c>
      <c r="V13" s="64">
        <f t="shared" si="3"/>
        <v>-0.31994201811538175</v>
      </c>
      <c r="W13" s="69">
        <v>551861617</v>
      </c>
      <c r="X13" s="69">
        <v>410235</v>
      </c>
      <c r="Y13" s="67">
        <f t="shared" si="4"/>
        <v>1345.2328957792486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191076735</v>
      </c>
      <c r="R15" s="27">
        <f>SUM(R4:R14)</f>
        <v>135148</v>
      </c>
      <c r="S15" s="28" t="e">
        <f>R15/G15</f>
        <v>#DIV/0!</v>
      </c>
      <c r="T15" s="49">
        <f>Q15/R15</f>
        <v>1413.8332420753545</v>
      </c>
      <c r="U15" s="54">
        <v>151015969</v>
      </c>
      <c r="V15" s="38">
        <f>IF(U15&lt;&gt;0,-(U15-Q15)/U15,"")</f>
        <v>0.2652750319404963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2014-03-13T14:50:48Z</dcterms:modified>
  <cp:category/>
  <cp:version/>
  <cp:contentType/>
  <cp:contentStatus/>
</cp:coreProperties>
</file>