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7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<sst xmlns="http://schemas.openxmlformats.org/spreadsheetml/2006/main" count="62" uniqueCount="39">
  <si>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</si>
  <si>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</si>
  <si>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</si>
  <si>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</si>
  <si>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</si>
  <si>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</si>
  <si>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</si>
  <si>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</si>
  <si>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</si>
  <si>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</si>
  <si>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</si>
  <si>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</si>
  <si>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</si>
  <si>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</si>
  <si>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</si>
  <si>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</si>
  <si>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</si>
  <si>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</si>
  <si>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</si>
  <si>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</si>
  <si>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</si>
  <si>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Other Woman</t>
  </si>
  <si>
    <t>InterCom</t>
  </si>
  <si>
    <t>n/a</t>
  </si>
  <si>
    <t>Rio 2</t>
  </si>
  <si>
    <t>Captain America: The Winter Soldier</t>
  </si>
  <si>
    <t>Forum Hungary</t>
  </si>
  <si>
    <t>Transcendence</t>
  </si>
  <si>
    <t>Pro Video</t>
  </si>
  <si>
    <t>Noah</t>
  </si>
  <si>
    <t>UIP</t>
  </si>
  <si>
    <t>Brick Mansions</t>
  </si>
  <si>
    <t>Big Bang Media</t>
  </si>
  <si>
    <t>Love Punch</t>
  </si>
  <si>
    <t>Vertigo</t>
  </si>
  <si>
    <t>The Grand Budapest Hotel</t>
  </si>
  <si>
    <t>Divergent</t>
  </si>
  <si>
    <t>The Quiet Ones</t>
  </si>
  <si>
    <t>A Company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</si>
</sst>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198" fontId="14" fillId="34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3" fontId="14" fillId="34" borderId="26" xfId="47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3" fontId="14" fillId="34" borderId="26" xfId="43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24-24 APRIL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E1">
      <selection activeCell="X3" sqref="X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74" t="s">
        <v>3</v>
      </c>
      <c r="G2" s="74" t="s">
        <v>4</v>
      </c>
      <c r="H2" s="74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8"/>
    </row>
    <row r="3" spans="1:25" ht="30" customHeight="1">
      <c r="A3" s="13"/>
      <c r="B3" s="14"/>
      <c r="C3" s="83"/>
      <c r="D3" s="85"/>
      <c r="E3" s="86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41753</v>
      </c>
      <c r="E4" s="57" t="s">
        <v>22</v>
      </c>
      <c r="F4" s="58">
        <v>47</v>
      </c>
      <c r="G4" s="58" t="s">
        <v>23</v>
      </c>
      <c r="H4" s="58">
        <v>1</v>
      </c>
      <c r="I4" s="59">
        <v>6046741</v>
      </c>
      <c r="J4" s="59">
        <v>4607</v>
      </c>
      <c r="K4" s="59">
        <v>11477784</v>
      </c>
      <c r="L4" s="59">
        <v>8709</v>
      </c>
      <c r="M4" s="59">
        <v>20276244</v>
      </c>
      <c r="N4" s="59">
        <v>14933</v>
      </c>
      <c r="O4" s="59">
        <v>10738286</v>
      </c>
      <c r="P4" s="59">
        <v>7895</v>
      </c>
      <c r="Q4" s="60">
        <f aca="true" t="shared" si="0" ref="Q4:R13">+I4+K4+M4+O4</f>
        <v>48539055</v>
      </c>
      <c r="R4" s="60">
        <f t="shared" si="0"/>
        <v>36144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1342.9353419654715</v>
      </c>
      <c r="U4" s="62">
        <v>0</v>
      </c>
      <c r="V4" s="63">
        <f aca="true" t="shared" si="3" ref="V4:V13">IF(U4&lt;&gt;0,-(U4-Q4)/U4,"")</f>
      </c>
      <c r="W4" s="64">
        <v>48539055</v>
      </c>
      <c r="X4" s="64">
        <v>36144</v>
      </c>
      <c r="Y4" s="61">
        <f aca="true" t="shared" si="4" ref="Y4:Y13">W4/X4</f>
        <v>1342.9353419654715</v>
      </c>
    </row>
    <row r="5" spans="1:25" ht="30" customHeight="1">
      <c r="A5" s="40">
        <v>2</v>
      </c>
      <c r="B5" s="41"/>
      <c r="C5" s="55" t="s">
        <v>24</v>
      </c>
      <c r="D5" s="56">
        <v>41739</v>
      </c>
      <c r="E5" s="57" t="s">
        <v>22</v>
      </c>
      <c r="F5" s="58">
        <v>56</v>
      </c>
      <c r="G5" s="58" t="s">
        <v>23</v>
      </c>
      <c r="H5" s="58">
        <v>3</v>
      </c>
      <c r="I5" s="65">
        <v>1899100</v>
      </c>
      <c r="J5" s="65">
        <v>1452</v>
      </c>
      <c r="K5" s="65">
        <v>4081770</v>
      </c>
      <c r="L5" s="65">
        <v>3140</v>
      </c>
      <c r="M5" s="65">
        <v>14952710</v>
      </c>
      <c r="N5" s="65">
        <v>11099</v>
      </c>
      <c r="O5" s="65">
        <v>8761961</v>
      </c>
      <c r="P5" s="65">
        <v>6577</v>
      </c>
      <c r="Q5" s="60">
        <f t="shared" si="0"/>
        <v>29695541</v>
      </c>
      <c r="R5" s="60">
        <f t="shared" si="0"/>
        <v>22268</v>
      </c>
      <c r="S5" s="61" t="e">
        <f t="shared" si="1"/>
        <v>#VALUE!</v>
      </c>
      <c r="T5" s="61">
        <f t="shared" si="2"/>
        <v>1333.5522274115322</v>
      </c>
      <c r="U5" s="62">
        <v>57378542</v>
      </c>
      <c r="V5" s="63">
        <f t="shared" si="3"/>
        <v>-0.4824626077114333</v>
      </c>
      <c r="W5" s="66">
        <v>187875354</v>
      </c>
      <c r="X5" s="66">
        <v>141922</v>
      </c>
      <c r="Y5" s="61">
        <f t="shared" si="4"/>
        <v>1323.7930271557616</v>
      </c>
    </row>
    <row r="6" spans="1:25" ht="30" customHeight="1">
      <c r="A6" s="40">
        <v>3</v>
      </c>
      <c r="B6" s="41"/>
      <c r="C6" s="55" t="s">
        <v>25</v>
      </c>
      <c r="D6" s="56">
        <v>41739</v>
      </c>
      <c r="E6" s="57" t="s">
        <v>26</v>
      </c>
      <c r="F6" s="58">
        <v>54</v>
      </c>
      <c r="G6" s="58" t="s">
        <v>23</v>
      </c>
      <c r="H6" s="58">
        <v>3</v>
      </c>
      <c r="I6" s="67">
        <v>2845655</v>
      </c>
      <c r="J6" s="67">
        <v>1947</v>
      </c>
      <c r="K6" s="67">
        <v>5482875</v>
      </c>
      <c r="L6" s="67">
        <v>3628</v>
      </c>
      <c r="M6" s="67">
        <v>10314482</v>
      </c>
      <c r="N6" s="67">
        <v>6578</v>
      </c>
      <c r="O6" s="67">
        <v>5379976</v>
      </c>
      <c r="P6" s="67">
        <v>3426</v>
      </c>
      <c r="Q6" s="60">
        <f t="shared" si="0"/>
        <v>24022988</v>
      </c>
      <c r="R6" s="60">
        <f t="shared" si="0"/>
        <v>15579</v>
      </c>
      <c r="S6" s="61" t="e">
        <f t="shared" si="1"/>
        <v>#VALUE!</v>
      </c>
      <c r="T6" s="61">
        <f t="shared" si="2"/>
        <v>1542.010912125297</v>
      </c>
      <c r="U6" s="62">
        <v>48325582</v>
      </c>
      <c r="V6" s="63">
        <f t="shared" si="3"/>
        <v>-0.5028929398098092</v>
      </c>
      <c r="W6" s="48">
        <v>197149460</v>
      </c>
      <c r="X6" s="48">
        <v>131421</v>
      </c>
      <c r="Y6" s="61">
        <f t="shared" si="4"/>
        <v>1500.1366600467202</v>
      </c>
    </row>
    <row r="7" spans="1:25" ht="30" customHeight="1">
      <c r="A7" s="40">
        <v>4</v>
      </c>
      <c r="B7" s="41"/>
      <c r="C7" s="55" t="s">
        <v>27</v>
      </c>
      <c r="D7" s="56">
        <v>41746</v>
      </c>
      <c r="E7" s="57" t="s">
        <v>28</v>
      </c>
      <c r="F7" s="58">
        <v>32</v>
      </c>
      <c r="G7" s="58" t="s">
        <v>23</v>
      </c>
      <c r="H7" s="58">
        <v>2</v>
      </c>
      <c r="I7" s="68">
        <v>2296680</v>
      </c>
      <c r="J7" s="68">
        <v>1686</v>
      </c>
      <c r="K7" s="68">
        <v>4583942</v>
      </c>
      <c r="L7" s="68">
        <v>3364</v>
      </c>
      <c r="M7" s="68">
        <v>7682799</v>
      </c>
      <c r="N7" s="68">
        <v>5446</v>
      </c>
      <c r="O7" s="68">
        <v>3718240</v>
      </c>
      <c r="P7" s="68">
        <v>2635</v>
      </c>
      <c r="Q7" s="60">
        <f t="shared" si="0"/>
        <v>18281661</v>
      </c>
      <c r="R7" s="60">
        <f t="shared" si="0"/>
        <v>13131</v>
      </c>
      <c r="S7" s="61" t="e">
        <f t="shared" si="1"/>
        <v>#VALUE!</v>
      </c>
      <c r="T7" s="61">
        <f t="shared" si="2"/>
        <v>1392.251999086132</v>
      </c>
      <c r="U7" s="62">
        <v>43120717</v>
      </c>
      <c r="V7" s="63">
        <f t="shared" si="3"/>
        <v>-0.576035319635339</v>
      </c>
      <c r="W7" s="62">
        <v>79025003</v>
      </c>
      <c r="X7" s="62">
        <v>58750</v>
      </c>
      <c r="Y7" s="61">
        <f t="shared" si="4"/>
        <v>1345.1064340425532</v>
      </c>
    </row>
    <row r="8" spans="1:25" ht="30" customHeight="1">
      <c r="A8" s="40">
        <v>5</v>
      </c>
      <c r="B8" s="41"/>
      <c r="C8" s="55" t="s">
        <v>29</v>
      </c>
      <c r="D8" s="56">
        <v>41725</v>
      </c>
      <c r="E8" s="57" t="s">
        <v>30</v>
      </c>
      <c r="F8" s="58">
        <v>52</v>
      </c>
      <c r="G8" s="58">
        <v>52</v>
      </c>
      <c r="H8" s="58">
        <v>5</v>
      </c>
      <c r="I8" s="69">
        <v>1122265</v>
      </c>
      <c r="J8" s="69">
        <v>717</v>
      </c>
      <c r="K8" s="69">
        <v>2042940</v>
      </c>
      <c r="L8" s="69">
        <v>1349</v>
      </c>
      <c r="M8" s="69">
        <v>4877883</v>
      </c>
      <c r="N8" s="69">
        <v>3049</v>
      </c>
      <c r="O8" s="69">
        <v>2451015</v>
      </c>
      <c r="P8" s="69">
        <v>1490</v>
      </c>
      <c r="Q8" s="60">
        <f t="shared" si="0"/>
        <v>10494103</v>
      </c>
      <c r="R8" s="60">
        <f t="shared" si="0"/>
        <v>6605</v>
      </c>
      <c r="S8" s="61">
        <f t="shared" si="1"/>
        <v>127.01923076923077</v>
      </c>
      <c r="T8" s="61">
        <f t="shared" si="2"/>
        <v>1588.8119606358819</v>
      </c>
      <c r="U8" s="62">
        <v>18192524</v>
      </c>
      <c r="V8" s="63">
        <f t="shared" si="3"/>
        <v>-0.4231639875808327</v>
      </c>
      <c r="W8" s="48">
        <v>211445699</v>
      </c>
      <c r="X8" s="48">
        <v>142425</v>
      </c>
      <c r="Y8" s="61">
        <f t="shared" si="4"/>
        <v>1484.6108407934</v>
      </c>
    </row>
    <row r="9" spans="1:25" ht="30" customHeight="1">
      <c r="A9" s="40">
        <v>6</v>
      </c>
      <c r="B9" s="41"/>
      <c r="C9" s="55" t="s">
        <v>31</v>
      </c>
      <c r="D9" s="56">
        <v>41753</v>
      </c>
      <c r="E9" s="57" t="s">
        <v>32</v>
      </c>
      <c r="F9" s="58">
        <v>34</v>
      </c>
      <c r="G9" s="58" t="s">
        <v>23</v>
      </c>
      <c r="H9" s="58">
        <v>1</v>
      </c>
      <c r="I9" s="67">
        <v>1041185</v>
      </c>
      <c r="J9" s="67">
        <v>766</v>
      </c>
      <c r="K9" s="67">
        <v>1800170</v>
      </c>
      <c r="L9" s="67">
        <v>1313</v>
      </c>
      <c r="M9" s="67">
        <v>3368272</v>
      </c>
      <c r="N9" s="67">
        <v>2409</v>
      </c>
      <c r="O9" s="67">
        <v>1993185</v>
      </c>
      <c r="P9" s="67">
        <v>1413</v>
      </c>
      <c r="Q9" s="60">
        <f t="shared" si="0"/>
        <v>8202812</v>
      </c>
      <c r="R9" s="60">
        <f t="shared" si="0"/>
        <v>5901</v>
      </c>
      <c r="S9" s="61" t="e">
        <f t="shared" si="1"/>
        <v>#VALUE!</v>
      </c>
      <c r="T9" s="61">
        <f t="shared" si="2"/>
        <v>1390.07151330283</v>
      </c>
      <c r="U9" s="62">
        <v>0</v>
      </c>
      <c r="V9" s="63">
        <f t="shared" si="3"/>
      </c>
      <c r="W9" s="48">
        <v>8202812</v>
      </c>
      <c r="X9" s="48">
        <v>5901</v>
      </c>
      <c r="Y9" s="61">
        <f t="shared" si="4"/>
        <v>1390.07151330283</v>
      </c>
    </row>
    <row r="10" spans="1:25" ht="30" customHeight="1">
      <c r="A10" s="40">
        <v>7</v>
      </c>
      <c r="B10" s="41"/>
      <c r="C10" s="55" t="s">
        <v>33</v>
      </c>
      <c r="D10" s="56">
        <v>41753</v>
      </c>
      <c r="E10" s="57" t="s">
        <v>34</v>
      </c>
      <c r="F10" s="58">
        <v>30</v>
      </c>
      <c r="G10" s="58" t="s">
        <v>23</v>
      </c>
      <c r="H10" s="58">
        <v>1</v>
      </c>
      <c r="I10" s="67">
        <v>911452</v>
      </c>
      <c r="J10" s="67">
        <v>654</v>
      </c>
      <c r="K10" s="67">
        <v>1949877</v>
      </c>
      <c r="L10" s="67">
        <v>1369</v>
      </c>
      <c r="M10" s="67">
        <v>3671175</v>
      </c>
      <c r="N10" s="67">
        <v>2546</v>
      </c>
      <c r="O10" s="67">
        <v>1635456</v>
      </c>
      <c r="P10" s="67">
        <v>1145</v>
      </c>
      <c r="Q10" s="60">
        <f t="shared" si="0"/>
        <v>8167960</v>
      </c>
      <c r="R10" s="60">
        <f t="shared" si="0"/>
        <v>5714</v>
      </c>
      <c r="S10" s="61" t="e">
        <f t="shared" si="1"/>
        <v>#VALUE!</v>
      </c>
      <c r="T10" s="61">
        <f t="shared" si="2"/>
        <v>1429.4644732236611</v>
      </c>
      <c r="U10" s="62">
        <v>3886510</v>
      </c>
      <c r="V10" s="63">
        <f t="shared" si="3"/>
        <v>1.1016181612809435</v>
      </c>
      <c r="W10" s="48">
        <v>15047990</v>
      </c>
      <c r="X10" s="48">
        <v>10644</v>
      </c>
      <c r="Y10" s="61">
        <f t="shared" si="4"/>
        <v>1413.7532882375046</v>
      </c>
    </row>
    <row r="11" spans="1:25" ht="30" customHeight="1">
      <c r="A11" s="40">
        <v>8</v>
      </c>
      <c r="B11" s="41"/>
      <c r="C11" s="55" t="s">
        <v>35</v>
      </c>
      <c r="D11" s="56">
        <v>41718</v>
      </c>
      <c r="E11" s="57" t="s">
        <v>22</v>
      </c>
      <c r="F11" s="58">
        <v>27</v>
      </c>
      <c r="G11" s="58" t="s">
        <v>23</v>
      </c>
      <c r="H11" s="58">
        <v>6</v>
      </c>
      <c r="I11" s="65">
        <v>656965</v>
      </c>
      <c r="J11" s="65">
        <v>462</v>
      </c>
      <c r="K11" s="65">
        <v>1454934</v>
      </c>
      <c r="L11" s="65">
        <v>951</v>
      </c>
      <c r="M11" s="65">
        <v>2311495</v>
      </c>
      <c r="N11" s="65">
        <v>1496</v>
      </c>
      <c r="O11" s="65">
        <v>1129156</v>
      </c>
      <c r="P11" s="65">
        <v>750</v>
      </c>
      <c r="Q11" s="60">
        <f t="shared" si="0"/>
        <v>5552550</v>
      </c>
      <c r="R11" s="60">
        <f t="shared" si="0"/>
        <v>3659</v>
      </c>
      <c r="S11" s="61" t="e">
        <f t="shared" si="1"/>
        <v>#VALUE!</v>
      </c>
      <c r="T11" s="61">
        <f t="shared" si="2"/>
        <v>1517.5047827275212</v>
      </c>
      <c r="U11" s="62">
        <v>7666067</v>
      </c>
      <c r="V11" s="63">
        <f t="shared" si="3"/>
        <v>-0.27569769478925765</v>
      </c>
      <c r="W11" s="66">
        <v>94117989</v>
      </c>
      <c r="X11" s="66">
        <v>68848</v>
      </c>
      <c r="Y11" s="61">
        <f t="shared" si="4"/>
        <v>1367.0402771322333</v>
      </c>
    </row>
    <row r="12" spans="1:25" ht="30" customHeight="1">
      <c r="A12" s="40">
        <v>9</v>
      </c>
      <c r="B12" s="41"/>
      <c r="C12" s="55" t="s">
        <v>36</v>
      </c>
      <c r="D12" s="56">
        <v>41718</v>
      </c>
      <c r="E12" s="57" t="s">
        <v>28</v>
      </c>
      <c r="F12" s="58">
        <v>32</v>
      </c>
      <c r="G12" s="58" t="s">
        <v>23</v>
      </c>
      <c r="H12" s="58">
        <v>6</v>
      </c>
      <c r="I12" s="70">
        <v>387860</v>
      </c>
      <c r="J12" s="70">
        <v>278</v>
      </c>
      <c r="K12" s="70">
        <v>1008825</v>
      </c>
      <c r="L12" s="70">
        <v>713</v>
      </c>
      <c r="M12" s="70">
        <v>2030630</v>
      </c>
      <c r="N12" s="70">
        <v>1413</v>
      </c>
      <c r="O12" s="70">
        <v>878154</v>
      </c>
      <c r="P12" s="70">
        <v>626</v>
      </c>
      <c r="Q12" s="60">
        <f t="shared" si="0"/>
        <v>4305469</v>
      </c>
      <c r="R12" s="60">
        <f t="shared" si="0"/>
        <v>3030</v>
      </c>
      <c r="S12" s="61" t="e">
        <f t="shared" si="1"/>
        <v>#VALUE!</v>
      </c>
      <c r="T12" s="61">
        <f t="shared" si="2"/>
        <v>1420.9468646864686</v>
      </c>
      <c r="U12" s="62">
        <v>8942380</v>
      </c>
      <c r="V12" s="63">
        <f t="shared" si="3"/>
        <v>-0.5185320910093286</v>
      </c>
      <c r="W12" s="71">
        <v>88957333</v>
      </c>
      <c r="X12" s="71">
        <v>67695</v>
      </c>
      <c r="Y12" s="61">
        <f t="shared" si="4"/>
        <v>1314.0901543688603</v>
      </c>
    </row>
    <row r="13" spans="1:25" ht="30" customHeight="1">
      <c r="A13" s="40">
        <v>10</v>
      </c>
      <c r="B13" s="41"/>
      <c r="C13" s="55" t="s">
        <v>37</v>
      </c>
      <c r="D13" s="56">
        <v>41753</v>
      </c>
      <c r="E13" s="57" t="s">
        <v>38</v>
      </c>
      <c r="F13" s="58">
        <v>14</v>
      </c>
      <c r="G13" s="58" t="s">
        <v>23</v>
      </c>
      <c r="H13" s="58">
        <v>1</v>
      </c>
      <c r="I13" s="72">
        <v>533100</v>
      </c>
      <c r="J13" s="72">
        <v>398</v>
      </c>
      <c r="K13" s="72">
        <v>940829</v>
      </c>
      <c r="L13" s="72">
        <v>690</v>
      </c>
      <c r="M13" s="72">
        <v>1360020</v>
      </c>
      <c r="N13" s="72">
        <v>1082</v>
      </c>
      <c r="O13" s="72">
        <v>731740</v>
      </c>
      <c r="P13" s="72">
        <v>517</v>
      </c>
      <c r="Q13" s="60">
        <f t="shared" si="0"/>
        <v>3565689</v>
      </c>
      <c r="R13" s="60">
        <f t="shared" si="0"/>
        <v>2687</v>
      </c>
      <c r="S13" s="61" t="e">
        <f t="shared" si="1"/>
        <v>#VALUE!</v>
      </c>
      <c r="T13" s="61">
        <f t="shared" si="2"/>
        <v>1327.0148864905098</v>
      </c>
      <c r="U13" s="62">
        <v>0</v>
      </c>
      <c r="V13" s="63">
        <f t="shared" si="3"/>
      </c>
      <c r="W13" s="60">
        <v>3565689</v>
      </c>
      <c r="X13" s="60">
        <v>2687</v>
      </c>
      <c r="Y13" s="61">
        <f t="shared" si="4"/>
        <v>1327.0148864905098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52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160827828</v>
      </c>
      <c r="R15" s="27">
        <f>SUM(R4:R14)</f>
        <v>114718</v>
      </c>
      <c r="S15" s="28">
        <f>R15/G15</f>
        <v>2206.1153846153848</v>
      </c>
      <c r="T15" s="49">
        <f>Q15/R15</f>
        <v>1401.9406544744504</v>
      </c>
      <c r="U15" s="54">
        <v>200905136</v>
      </c>
      <c r="V15" s="38">
        <f>IF(U15&lt;&gt;0,-(U15-Q15)/U15,"")</f>
        <v>-0.19948374042563052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6" t="s">
        <v>19</v>
      </c>
      <c r="V16" s="76"/>
      <c r="W16" s="76"/>
      <c r="X16" s="76"/>
      <c r="Y16" s="7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7"/>
      <c r="V17" s="77"/>
      <c r="W17" s="77"/>
      <c r="X17" s="77"/>
      <c r="Y17" s="7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7"/>
      <c r="V18" s="77"/>
      <c r="W18" s="77"/>
      <c r="X18" s="77"/>
      <c r="Y18" s="77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2014-04-29T12:40:39Z</dcterms:modified>
  <cp:category/>
  <cp:version/>
  <cp:contentType/>
  <cp:contentStatus/>
</cp:coreProperties>
</file>