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<sst xmlns="http://schemas.openxmlformats.org/spreadsheetml/2006/main" count="63" uniqueCount="40">
  <si>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</si>
  <si>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</si>
  <si>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</si>
  <si>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</si>
  <si>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</si>
  <si>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</si>
  <si>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</si>
  <si>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</si>
  <si>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</si>
  <si>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</si>
  <si>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</si>
  <si>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</si>
  <si>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</si>
  <si>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</si>
  <si>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</si>
  <si>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</si>
  <si>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</si>
  <si>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</si>
  <si>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</si>
  <si>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</si>
  <si>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</si>
  <si>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Bounty Hunter</t>
  </si>
  <si>
    <t>InterCom</t>
  </si>
  <si>
    <t>n/a</t>
  </si>
  <si>
    <t>How To Train Your Dragon</t>
  </si>
  <si>
    <t>UIP</t>
  </si>
  <si>
    <t>27+1+16+3</t>
  </si>
  <si>
    <t>Avatar</t>
  </si>
  <si>
    <t>31+17+2+1</t>
  </si>
  <si>
    <t>Igazából apa (local)</t>
  </si>
  <si>
    <t>InerCom</t>
  </si>
  <si>
    <t>Daybreakers</t>
  </si>
  <si>
    <t>Budapest Film</t>
  </si>
  <si>
    <t>Shutter Island</t>
  </si>
  <si>
    <t>The Men Who Stare at Goats</t>
  </si>
  <si>
    <t>Forum Hungary</t>
  </si>
  <si>
    <t>Alice in Wonderland</t>
  </si>
  <si>
    <t>The Spy Next Door</t>
  </si>
  <si>
    <t>Palace Pictures</t>
  </si>
  <si>
    <t>Edge of Darkness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</si>
</sst>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 horizontal="center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34" fillId="25" borderId="26" xfId="0" applyNumberFormat="1" applyFont="1" applyFill="1" applyBorder="1" applyAlignment="1">
      <alignment vertical="center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4" fillId="25" borderId="26" xfId="40" applyNumberFormat="1" applyFont="1" applyFill="1" applyBorder="1" applyAlignment="1">
      <alignment/>
    </xf>
    <xf numFmtId="0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5355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049500" y="447675"/>
          <a:ext cx="27241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1-4 APRIL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E22" sqref="E22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9.421875" style="0" customWidth="1"/>
    <col min="4" max="4" width="12.7109375" style="0" customWidth="1"/>
    <col min="5" max="5" width="17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28125" style="0" customWidth="1"/>
    <col min="15" max="15" width="12.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2.003906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4" t="s">
        <v>3</v>
      </c>
      <c r="G2" s="74" t="s">
        <v>4</v>
      </c>
      <c r="H2" s="74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40269</v>
      </c>
      <c r="E4" s="58" t="s">
        <v>22</v>
      </c>
      <c r="F4" s="59">
        <v>28</v>
      </c>
      <c r="G4" s="59" t="s">
        <v>23</v>
      </c>
      <c r="H4" s="59">
        <v>1</v>
      </c>
      <c r="I4" s="60">
        <v>6303245</v>
      </c>
      <c r="J4" s="60">
        <v>5544</v>
      </c>
      <c r="K4" s="61">
        <v>10535780</v>
      </c>
      <c r="L4" s="61">
        <v>9059</v>
      </c>
      <c r="M4" s="61">
        <v>11834650</v>
      </c>
      <c r="N4" s="61">
        <v>10095</v>
      </c>
      <c r="O4" s="61">
        <v>12443200</v>
      </c>
      <c r="P4" s="61">
        <v>10482</v>
      </c>
      <c r="Q4" s="62">
        <f aca="true" t="shared" si="0" ref="Q4:R6">+I4+K4+M4+O4</f>
        <v>41116875</v>
      </c>
      <c r="R4" s="62">
        <f t="shared" si="0"/>
        <v>35180</v>
      </c>
      <c r="S4" s="63" t="e">
        <f aca="true" t="shared" si="1" ref="S4:S13">IF(Q4&lt;&gt;0,R4/G4,"")</f>
        <v>#VALUE!</v>
      </c>
      <c r="T4" s="63">
        <f aca="true" t="shared" si="2" ref="T4:T13">IF(Q4&lt;&gt;0,Q4/R4,"")</f>
        <v>1168.7571063104037</v>
      </c>
      <c r="U4" s="64">
        <v>0</v>
      </c>
      <c r="V4" s="65">
        <f aca="true" t="shared" si="3" ref="V4:V13">IF(U4&lt;&gt;0,-(U4-Q4)/U4,"")</f>
      </c>
      <c r="W4" s="51">
        <v>41116875</v>
      </c>
      <c r="X4" s="51">
        <v>35180</v>
      </c>
      <c r="Y4" s="50">
        <f aca="true" t="shared" si="4" ref="Y4:Y13">W4/X4</f>
        <v>1168.7571063104037</v>
      </c>
    </row>
    <row r="5" spans="1:25" ht="30" customHeight="1">
      <c r="A5" s="40">
        <v>2</v>
      </c>
      <c r="B5" s="41"/>
      <c r="C5" s="66" t="s">
        <v>24</v>
      </c>
      <c r="D5" s="57">
        <v>40262</v>
      </c>
      <c r="E5" s="58" t="s">
        <v>25</v>
      </c>
      <c r="F5" s="59" t="s">
        <v>26</v>
      </c>
      <c r="G5" s="59">
        <v>47</v>
      </c>
      <c r="H5" s="59">
        <v>2</v>
      </c>
      <c r="I5" s="67">
        <v>4171665</v>
      </c>
      <c r="J5" s="67">
        <v>3252</v>
      </c>
      <c r="K5" s="68">
        <v>8096225</v>
      </c>
      <c r="L5" s="68">
        <v>6125</v>
      </c>
      <c r="M5" s="68">
        <v>9871845</v>
      </c>
      <c r="N5" s="68">
        <v>7306</v>
      </c>
      <c r="O5" s="68">
        <v>9576305</v>
      </c>
      <c r="P5" s="68">
        <v>7165</v>
      </c>
      <c r="Q5" s="62">
        <f t="shared" si="0"/>
        <v>31716040</v>
      </c>
      <c r="R5" s="62">
        <f t="shared" si="0"/>
        <v>23848</v>
      </c>
      <c r="S5" s="63">
        <f t="shared" si="1"/>
        <v>507.40425531914894</v>
      </c>
      <c r="T5" s="63">
        <f t="shared" si="2"/>
        <v>1329.9245219724924</v>
      </c>
      <c r="U5" s="64">
        <v>34279750</v>
      </c>
      <c r="V5" s="65">
        <f t="shared" si="3"/>
        <v>-0.07478788497582392</v>
      </c>
      <c r="W5" s="48">
        <v>78258275</v>
      </c>
      <c r="X5" s="48">
        <v>58832</v>
      </c>
      <c r="Y5" s="50">
        <f t="shared" si="4"/>
        <v>1330.1991263258092</v>
      </c>
    </row>
    <row r="6" spans="1:25" ht="30" customHeight="1">
      <c r="A6" s="40">
        <v>3</v>
      </c>
      <c r="B6" s="41"/>
      <c r="C6" s="66" t="s">
        <v>36</v>
      </c>
      <c r="D6" s="57">
        <v>40241</v>
      </c>
      <c r="E6" s="58" t="s">
        <v>35</v>
      </c>
      <c r="F6" s="59">
        <v>46</v>
      </c>
      <c r="G6" s="59" t="s">
        <v>23</v>
      </c>
      <c r="H6" s="59">
        <v>5</v>
      </c>
      <c r="I6" s="68">
        <v>2779795</v>
      </c>
      <c r="J6" s="68">
        <v>2215</v>
      </c>
      <c r="K6" s="68">
        <v>4491140</v>
      </c>
      <c r="L6" s="68">
        <v>3319</v>
      </c>
      <c r="M6" s="68">
        <v>5091985</v>
      </c>
      <c r="N6" s="68">
        <v>3676</v>
      </c>
      <c r="O6" s="68">
        <v>5096650</v>
      </c>
      <c r="P6" s="68">
        <v>3535</v>
      </c>
      <c r="Q6" s="62">
        <f t="shared" si="0"/>
        <v>17459570</v>
      </c>
      <c r="R6" s="62">
        <f t="shared" si="0"/>
        <v>12745</v>
      </c>
      <c r="S6" s="63" t="e">
        <f t="shared" si="1"/>
        <v>#VALUE!</v>
      </c>
      <c r="T6" s="63">
        <f t="shared" si="2"/>
        <v>1369.9152608866223</v>
      </c>
      <c r="U6" s="64">
        <v>20667685</v>
      </c>
      <c r="V6" s="65">
        <f t="shared" si="3"/>
        <v>-0.15522372244399893</v>
      </c>
      <c r="W6" s="48">
        <v>292757080</v>
      </c>
      <c r="X6" s="48">
        <v>212643</v>
      </c>
      <c r="Y6" s="50">
        <f t="shared" si="4"/>
        <v>1376.753902080012</v>
      </c>
    </row>
    <row r="7" spans="1:25" ht="30" customHeight="1">
      <c r="A7" s="40">
        <v>4</v>
      </c>
      <c r="B7" s="41"/>
      <c r="C7" s="56" t="s">
        <v>27</v>
      </c>
      <c r="D7" s="57">
        <v>40164</v>
      </c>
      <c r="E7" s="58" t="s">
        <v>22</v>
      </c>
      <c r="F7" s="59" t="s">
        <v>28</v>
      </c>
      <c r="G7" s="59" t="s">
        <v>23</v>
      </c>
      <c r="H7" s="59">
        <v>16</v>
      </c>
      <c r="I7" s="61">
        <v>1634390</v>
      </c>
      <c r="J7" s="61">
        <v>1048</v>
      </c>
      <c r="K7" s="61">
        <v>2435210</v>
      </c>
      <c r="L7" s="61">
        <v>1569</v>
      </c>
      <c r="M7" s="61">
        <v>3146590</v>
      </c>
      <c r="N7" s="61">
        <v>2006</v>
      </c>
      <c r="O7" s="61">
        <v>3538650</v>
      </c>
      <c r="P7" s="61">
        <v>2201</v>
      </c>
      <c r="Q7" s="62">
        <f>+I7+K7+M7+O7</f>
        <v>10754840</v>
      </c>
      <c r="R7" s="62">
        <f>+J7+L7+N7+P7</f>
        <v>6824</v>
      </c>
      <c r="S7" s="63" t="e">
        <f t="shared" si="1"/>
        <v>#VALUE!</v>
      </c>
      <c r="T7" s="63">
        <f t="shared" si="2"/>
        <v>1576.031652989449</v>
      </c>
      <c r="U7" s="64">
        <v>8210140</v>
      </c>
      <c r="V7" s="65">
        <f t="shared" si="3"/>
        <v>0.3099459936127764</v>
      </c>
      <c r="W7" s="51">
        <v>1556975180</v>
      </c>
      <c r="X7" s="51">
        <v>1103984</v>
      </c>
      <c r="Y7" s="50">
        <f t="shared" si="4"/>
        <v>1410.3240445513702</v>
      </c>
    </row>
    <row r="8" spans="1:25" ht="30" customHeight="1">
      <c r="A8" s="40">
        <v>5</v>
      </c>
      <c r="B8" s="41"/>
      <c r="C8" s="70" t="s">
        <v>33</v>
      </c>
      <c r="D8" s="57">
        <v>40241</v>
      </c>
      <c r="E8" s="71" t="s">
        <v>25</v>
      </c>
      <c r="F8" s="72">
        <v>24</v>
      </c>
      <c r="G8" s="72">
        <v>24</v>
      </c>
      <c r="H8" s="72">
        <v>5</v>
      </c>
      <c r="I8" s="67">
        <v>990800</v>
      </c>
      <c r="J8" s="67">
        <v>876</v>
      </c>
      <c r="K8" s="68">
        <v>1548970</v>
      </c>
      <c r="L8" s="68">
        <v>1312</v>
      </c>
      <c r="M8" s="68">
        <v>1569560</v>
      </c>
      <c r="N8" s="68">
        <v>1319</v>
      </c>
      <c r="O8" s="68">
        <v>1979685</v>
      </c>
      <c r="P8" s="68">
        <v>1645</v>
      </c>
      <c r="Q8" s="62">
        <f>+I8+K8+M8+O8</f>
        <v>6089015</v>
      </c>
      <c r="R8" s="62">
        <f>+J8+L8+N8+P8</f>
        <v>5152</v>
      </c>
      <c r="S8" s="63">
        <f t="shared" si="1"/>
        <v>214.66666666666666</v>
      </c>
      <c r="T8" s="63">
        <f t="shared" si="2"/>
        <v>1181.8740295031057</v>
      </c>
      <c r="U8" s="64">
        <v>8928240</v>
      </c>
      <c r="V8" s="65">
        <f t="shared" si="3"/>
        <v>-0.3180050043457613</v>
      </c>
      <c r="W8" s="48">
        <v>125428410</v>
      </c>
      <c r="X8" s="48">
        <v>107468</v>
      </c>
      <c r="Y8" s="50">
        <f t="shared" si="4"/>
        <v>1167.123329735363</v>
      </c>
    </row>
    <row r="9" spans="1:25" ht="30" customHeight="1">
      <c r="A9" s="40">
        <v>6</v>
      </c>
      <c r="B9" s="41"/>
      <c r="C9" s="66" t="s">
        <v>34</v>
      </c>
      <c r="D9" s="57">
        <v>40262</v>
      </c>
      <c r="E9" s="58" t="s">
        <v>35</v>
      </c>
      <c r="F9" s="59">
        <v>12</v>
      </c>
      <c r="G9" s="59" t="s">
        <v>23</v>
      </c>
      <c r="H9" s="59">
        <v>2</v>
      </c>
      <c r="I9" s="68">
        <v>921430</v>
      </c>
      <c r="J9" s="68">
        <v>774</v>
      </c>
      <c r="K9" s="68">
        <v>1416370</v>
      </c>
      <c r="L9" s="68">
        <v>1158</v>
      </c>
      <c r="M9" s="68">
        <v>1440005</v>
      </c>
      <c r="N9" s="68">
        <v>1146</v>
      </c>
      <c r="O9" s="68">
        <v>1648995</v>
      </c>
      <c r="P9" s="68">
        <v>1313</v>
      </c>
      <c r="Q9" s="62">
        <f aca="true" t="shared" si="5" ref="Q9:R11">+I9+K9+M9+O9</f>
        <v>5426800</v>
      </c>
      <c r="R9" s="62">
        <f>+J9+L9+N9+P9</f>
        <v>4391</v>
      </c>
      <c r="S9" s="63" t="e">
        <f t="shared" si="1"/>
        <v>#VALUE!</v>
      </c>
      <c r="T9" s="63">
        <f t="shared" si="2"/>
        <v>1235.8915964472785</v>
      </c>
      <c r="U9" s="64">
        <v>10895590</v>
      </c>
      <c r="V9" s="65">
        <f t="shared" si="3"/>
        <v>-0.5019269263986622</v>
      </c>
      <c r="W9" s="48">
        <v>19774615</v>
      </c>
      <c r="X9" s="48">
        <v>16624</v>
      </c>
      <c r="Y9" s="50">
        <f t="shared" si="4"/>
        <v>1189.5220765158806</v>
      </c>
    </row>
    <row r="10" spans="1:25" ht="30" customHeight="1">
      <c r="A10" s="40">
        <v>7</v>
      </c>
      <c r="B10" s="41"/>
      <c r="C10" s="56" t="s">
        <v>37</v>
      </c>
      <c r="D10" s="57">
        <v>40269</v>
      </c>
      <c r="E10" s="58" t="s">
        <v>38</v>
      </c>
      <c r="F10" s="59">
        <v>20</v>
      </c>
      <c r="G10" s="59" t="s">
        <v>23</v>
      </c>
      <c r="H10" s="59">
        <v>1</v>
      </c>
      <c r="I10" s="73">
        <v>652140</v>
      </c>
      <c r="J10" s="73">
        <v>591</v>
      </c>
      <c r="K10" s="73">
        <v>1248710</v>
      </c>
      <c r="L10" s="73">
        <v>1092</v>
      </c>
      <c r="M10" s="73">
        <v>1358240</v>
      </c>
      <c r="N10" s="73">
        <v>1184</v>
      </c>
      <c r="O10" s="73">
        <v>1582370</v>
      </c>
      <c r="P10" s="73">
        <v>1367</v>
      </c>
      <c r="Q10" s="62">
        <f t="shared" si="5"/>
        <v>4841460</v>
      </c>
      <c r="R10" s="62">
        <f t="shared" si="5"/>
        <v>4234</v>
      </c>
      <c r="S10" s="63" t="e">
        <f t="shared" si="1"/>
        <v>#VALUE!</v>
      </c>
      <c r="T10" s="63">
        <f t="shared" si="2"/>
        <v>1143.4718941898914</v>
      </c>
      <c r="U10" s="64">
        <v>0</v>
      </c>
      <c r="V10" s="65">
        <f t="shared" si="3"/>
      </c>
      <c r="W10" s="51">
        <v>4841460</v>
      </c>
      <c r="X10" s="51">
        <v>4234</v>
      </c>
      <c r="Y10" s="50">
        <f t="shared" si="4"/>
        <v>1143.4718941898914</v>
      </c>
    </row>
    <row r="11" spans="1:25" ht="30" customHeight="1">
      <c r="A11" s="40">
        <v>8</v>
      </c>
      <c r="B11" s="41"/>
      <c r="C11" s="66" t="s">
        <v>39</v>
      </c>
      <c r="D11" s="57">
        <v>40255</v>
      </c>
      <c r="E11" s="58" t="s">
        <v>38</v>
      </c>
      <c r="F11" s="59">
        <v>20</v>
      </c>
      <c r="G11" s="59" t="s">
        <v>23</v>
      </c>
      <c r="H11" s="59">
        <v>3</v>
      </c>
      <c r="I11" s="73">
        <v>562030</v>
      </c>
      <c r="J11" s="73">
        <v>458</v>
      </c>
      <c r="K11" s="73">
        <v>957750</v>
      </c>
      <c r="L11" s="73">
        <v>787</v>
      </c>
      <c r="M11" s="73">
        <v>982940</v>
      </c>
      <c r="N11" s="73">
        <v>799</v>
      </c>
      <c r="O11" s="73">
        <v>1336310</v>
      </c>
      <c r="P11" s="73">
        <v>1079</v>
      </c>
      <c r="Q11" s="62">
        <f t="shared" si="5"/>
        <v>3839030</v>
      </c>
      <c r="R11" s="62">
        <f t="shared" si="5"/>
        <v>3123</v>
      </c>
      <c r="S11" s="63" t="e">
        <f t="shared" si="1"/>
        <v>#VALUE!</v>
      </c>
      <c r="T11" s="63">
        <f t="shared" si="2"/>
        <v>1229.2763368555875</v>
      </c>
      <c r="U11" s="64">
        <v>6578755</v>
      </c>
      <c r="V11" s="65">
        <f t="shared" si="3"/>
        <v>-0.41645037700902376</v>
      </c>
      <c r="W11" s="48">
        <v>25501610</v>
      </c>
      <c r="X11" s="48">
        <v>21311</v>
      </c>
      <c r="Y11" s="50">
        <f t="shared" si="4"/>
        <v>1196.6407019848905</v>
      </c>
    </row>
    <row r="12" spans="1:25" ht="30" customHeight="1">
      <c r="A12" s="40">
        <v>9</v>
      </c>
      <c r="B12" s="41"/>
      <c r="C12" s="66" t="s">
        <v>31</v>
      </c>
      <c r="D12" s="57">
        <v>40269</v>
      </c>
      <c r="E12" s="58" t="s">
        <v>32</v>
      </c>
      <c r="F12" s="59">
        <v>6</v>
      </c>
      <c r="G12" s="59" t="s">
        <v>23</v>
      </c>
      <c r="H12" s="59">
        <v>1</v>
      </c>
      <c r="I12" s="69">
        <v>603980</v>
      </c>
      <c r="J12" s="69">
        <v>511</v>
      </c>
      <c r="K12" s="69">
        <v>891930</v>
      </c>
      <c r="L12" s="69">
        <v>733</v>
      </c>
      <c r="M12" s="69">
        <v>875240</v>
      </c>
      <c r="N12" s="69">
        <v>712</v>
      </c>
      <c r="O12" s="69">
        <v>937420</v>
      </c>
      <c r="P12" s="69">
        <v>745</v>
      </c>
      <c r="Q12" s="62">
        <f>+I12+K12+M12+O12</f>
        <v>3308570</v>
      </c>
      <c r="R12" s="62">
        <f>+J12+L12+N12+P12</f>
        <v>2701</v>
      </c>
      <c r="S12" s="63" t="e">
        <f t="shared" si="1"/>
        <v>#VALUE!</v>
      </c>
      <c r="T12" s="63">
        <f t="shared" si="2"/>
        <v>1224.9426138467234</v>
      </c>
      <c r="U12" s="64">
        <v>0</v>
      </c>
      <c r="V12" s="65">
        <f t="shared" si="3"/>
      </c>
      <c r="W12" s="48">
        <v>3309770</v>
      </c>
      <c r="X12" s="48">
        <v>2725</v>
      </c>
      <c r="Y12" s="50">
        <f t="shared" si="4"/>
        <v>1214.594495412844</v>
      </c>
    </row>
    <row r="13" spans="1:25" ht="30" customHeight="1">
      <c r="A13" s="40">
        <v>10</v>
      </c>
      <c r="B13" s="41"/>
      <c r="C13" s="56" t="s">
        <v>29</v>
      </c>
      <c r="D13" s="57">
        <v>40255</v>
      </c>
      <c r="E13" s="58" t="s">
        <v>30</v>
      </c>
      <c r="F13" s="59">
        <v>30</v>
      </c>
      <c r="G13" s="59" t="s">
        <v>23</v>
      </c>
      <c r="H13" s="59">
        <v>3</v>
      </c>
      <c r="I13" s="60">
        <v>253470</v>
      </c>
      <c r="J13" s="60">
        <v>231</v>
      </c>
      <c r="K13" s="61">
        <v>583070</v>
      </c>
      <c r="L13" s="61">
        <v>505</v>
      </c>
      <c r="M13" s="61">
        <v>523500</v>
      </c>
      <c r="N13" s="61">
        <v>457</v>
      </c>
      <c r="O13" s="61">
        <v>731830</v>
      </c>
      <c r="P13" s="61">
        <v>616</v>
      </c>
      <c r="Q13" s="62">
        <f>+I13+K13+M13+O13</f>
        <v>2091870</v>
      </c>
      <c r="R13" s="62">
        <f>+J13+L13+N13+P13</f>
        <v>1809</v>
      </c>
      <c r="S13" s="63" t="e">
        <f t="shared" si="1"/>
        <v>#VALUE!</v>
      </c>
      <c r="T13" s="63">
        <f t="shared" si="2"/>
        <v>1156.3681592039802</v>
      </c>
      <c r="U13" s="64">
        <v>5816295</v>
      </c>
      <c r="V13" s="65">
        <f t="shared" si="3"/>
        <v>-0.640343208176339</v>
      </c>
      <c r="W13" s="51">
        <v>19968830</v>
      </c>
      <c r="X13" s="51">
        <v>19045</v>
      </c>
      <c r="Y13" s="50">
        <f t="shared" si="4"/>
        <v>1048.507744814912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71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126644070</v>
      </c>
      <c r="R15" s="27">
        <f>SUM(R4:R14)</f>
        <v>100007</v>
      </c>
      <c r="S15" s="28">
        <f>R15/G15</f>
        <v>1408.5492957746478</v>
      </c>
      <c r="T15" s="49">
        <f>Q15/R15</f>
        <v>1266.352055356125</v>
      </c>
      <c r="U15" s="39">
        <v>103437985</v>
      </c>
      <c r="V15" s="38">
        <f>IF(U15&lt;&gt;0,-(U15-Q15)/U15,"")</f>
        <v>0.22434780607916907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2010-04-06T14:11:58Z</dcterms:modified>
  <cp:category/>
  <cp:version/>
  <cp:contentType/>
  <cp:contentStatus/>
</cp:coreProperties>
</file>