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<sst xmlns="http://schemas.openxmlformats.org/spreadsheetml/2006/main" count="66" uniqueCount="42">
  <si>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</si>
  <si>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</si>
  <si>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</si>
  <si>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</si>
  <si>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</si>
  <si>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</si>
  <si>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</si>
  <si>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</si>
  <si>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</si>
  <si>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</si>
  <si>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</si>
  <si>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</si>
  <si>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</si>
  <si>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</si>
  <si>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</si>
  <si>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</si>
  <si>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</si>
  <si>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</si>
  <si>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</si>
  <si>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</si>
  <si>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</si>
  <si>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Journey 2: The Mysterious Island</t>
  </si>
  <si>
    <t>InterCom</t>
  </si>
  <si>
    <t>1+29+1</t>
  </si>
  <si>
    <t>n/a</t>
  </si>
  <si>
    <t>Ghost Rider - Spirit of Vengeance</t>
  </si>
  <si>
    <t>Big Bang Media</t>
  </si>
  <si>
    <t>This Means War</t>
  </si>
  <si>
    <t>30+1</t>
  </si>
  <si>
    <t>Chronicle</t>
  </si>
  <si>
    <t>25+1</t>
  </si>
  <si>
    <t>Haywire</t>
  </si>
  <si>
    <t>Provideo</t>
  </si>
  <si>
    <t>Hugo</t>
  </si>
  <si>
    <t>UIP</t>
  </si>
  <si>
    <t>The Iron Lady</t>
  </si>
  <si>
    <t>02.02.2012</t>
  </si>
  <si>
    <t>Budapest Film</t>
  </si>
  <si>
    <t>The Descendants</t>
  </si>
  <si>
    <t>The Artist</t>
  </si>
  <si>
    <t>Forum Hungary</t>
  </si>
  <si>
    <t>The Vow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</si>
</sst>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197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left" vertical="center"/>
      <protection locked="0"/>
    </xf>
    <xf numFmtId="1" fontId="14" fillId="0" borderId="26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6" fillId="25" borderId="26" xfId="55" applyNumberFormat="1" applyFont="1" applyFill="1" applyBorder="1" applyAlignment="1" applyProtection="1">
      <alignment horizontal="right"/>
      <protection/>
    </xf>
    <xf numFmtId="0" fontId="14" fillId="0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40" applyNumberFormat="1" applyFont="1" applyFill="1" applyBorder="1" applyAlignment="1" applyProtection="1">
      <alignment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68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MARCH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15" sqref="G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8515625" style="0" customWidth="1"/>
    <col min="4" max="4" width="13.7109375" style="0" customWidth="1"/>
    <col min="5" max="5" width="17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91" t="s">
        <v>0</v>
      </c>
      <c r="D2" s="93" t="s">
        <v>1</v>
      </c>
      <c r="E2" s="93" t="s">
        <v>2</v>
      </c>
      <c r="F2" s="96" t="s">
        <v>3</v>
      </c>
      <c r="G2" s="96" t="s">
        <v>4</v>
      </c>
      <c r="H2" s="96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87"/>
    </row>
    <row r="3" spans="1:25" ht="30" customHeight="1">
      <c r="A3" s="13"/>
      <c r="B3" s="14"/>
      <c r="C3" s="92"/>
      <c r="D3" s="94"/>
      <c r="E3" s="95"/>
      <c r="F3" s="97"/>
      <c r="G3" s="97"/>
      <c r="H3" s="9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40962</v>
      </c>
      <c r="E4" s="61" t="s">
        <v>22</v>
      </c>
      <c r="F4" s="62" t="s">
        <v>23</v>
      </c>
      <c r="G4" s="63" t="s">
        <v>24</v>
      </c>
      <c r="H4" s="64">
        <v>2</v>
      </c>
      <c r="I4" s="65">
        <v>1562122</v>
      </c>
      <c r="J4" s="65">
        <v>1029</v>
      </c>
      <c r="K4" s="65">
        <v>4684345</v>
      </c>
      <c r="L4" s="65">
        <v>3182</v>
      </c>
      <c r="M4" s="65">
        <v>15183880</v>
      </c>
      <c r="N4" s="65">
        <v>10201</v>
      </c>
      <c r="O4" s="65">
        <v>9603135</v>
      </c>
      <c r="P4" s="65">
        <v>6428</v>
      </c>
      <c r="Q4" s="66">
        <f aca="true" t="shared" si="0" ref="Q4:R13">+I4+K4+M4+O4</f>
        <v>31033482</v>
      </c>
      <c r="R4" s="67">
        <f t="shared" si="0"/>
        <v>20840</v>
      </c>
      <c r="S4" s="68" t="e">
        <f aca="true" t="shared" si="1" ref="S4:S13">IF(Q4&lt;&gt;0,R4/G4,"")</f>
        <v>#VALUE!</v>
      </c>
      <c r="T4" s="49">
        <f aca="true" t="shared" si="2" ref="T4:T9">IF(Q4&lt;&gt;0,Q4/R4,"")</f>
        <v>1489.1306142034548</v>
      </c>
      <c r="U4" s="69">
        <v>45360080</v>
      </c>
      <c r="V4" s="70">
        <f aca="true" t="shared" si="3" ref="V4:V13">IF(U4&lt;&gt;0,-(U4-Q4)/U4,"")</f>
        <v>-0.3158415505440026</v>
      </c>
      <c r="W4" s="71">
        <v>83488772</v>
      </c>
      <c r="X4" s="71">
        <v>55803</v>
      </c>
      <c r="Y4" s="52">
        <f aca="true" t="shared" si="4" ref="Y4:Y9">W4/X4</f>
        <v>1496.134114653334</v>
      </c>
    </row>
    <row r="5" spans="1:25" ht="30" customHeight="1">
      <c r="A5" s="40">
        <v>2</v>
      </c>
      <c r="B5" s="41"/>
      <c r="C5" s="59" t="s">
        <v>25</v>
      </c>
      <c r="D5" s="60">
        <v>40969</v>
      </c>
      <c r="E5" s="61" t="s">
        <v>26</v>
      </c>
      <c r="F5" s="63">
        <v>24</v>
      </c>
      <c r="G5" s="63" t="s">
        <v>24</v>
      </c>
      <c r="H5" s="64">
        <v>1</v>
      </c>
      <c r="I5" s="72">
        <v>2099763</v>
      </c>
      <c r="J5" s="72">
        <v>1422</v>
      </c>
      <c r="K5" s="72">
        <v>3750597</v>
      </c>
      <c r="L5" s="72">
        <v>2565</v>
      </c>
      <c r="M5" s="72">
        <v>8677943</v>
      </c>
      <c r="N5" s="72">
        <v>5882</v>
      </c>
      <c r="O5" s="72">
        <v>4350192</v>
      </c>
      <c r="P5" s="72">
        <v>2915</v>
      </c>
      <c r="Q5" s="66">
        <f t="shared" si="0"/>
        <v>18878495</v>
      </c>
      <c r="R5" s="67">
        <f t="shared" si="0"/>
        <v>12784</v>
      </c>
      <c r="S5" s="68" t="e">
        <f t="shared" si="1"/>
        <v>#VALUE!</v>
      </c>
      <c r="T5" s="49">
        <f t="shared" si="2"/>
        <v>1476.728332290363</v>
      </c>
      <c r="U5" s="69">
        <v>0</v>
      </c>
      <c r="V5" s="70">
        <f t="shared" si="3"/>
      </c>
      <c r="W5" s="73">
        <v>18878495</v>
      </c>
      <c r="X5" s="53">
        <v>12784</v>
      </c>
      <c r="Y5" s="52">
        <f t="shared" si="4"/>
        <v>1476.728332290363</v>
      </c>
    </row>
    <row r="6" spans="1:25" ht="30" customHeight="1">
      <c r="A6" s="40">
        <v>3</v>
      </c>
      <c r="B6" s="41"/>
      <c r="C6" s="59" t="s">
        <v>27</v>
      </c>
      <c r="D6" s="60">
        <v>40962</v>
      </c>
      <c r="E6" s="61" t="s">
        <v>22</v>
      </c>
      <c r="F6" s="63" t="s">
        <v>28</v>
      </c>
      <c r="G6" s="63" t="s">
        <v>24</v>
      </c>
      <c r="H6" s="64">
        <v>2</v>
      </c>
      <c r="I6" s="65">
        <v>1313754</v>
      </c>
      <c r="J6" s="65">
        <v>1035</v>
      </c>
      <c r="K6" s="65">
        <v>3127538</v>
      </c>
      <c r="L6" s="65">
        <v>2447</v>
      </c>
      <c r="M6" s="65">
        <v>6371806</v>
      </c>
      <c r="N6" s="65">
        <v>4973</v>
      </c>
      <c r="O6" s="65">
        <v>3487494</v>
      </c>
      <c r="P6" s="65">
        <v>2691</v>
      </c>
      <c r="Q6" s="66">
        <f t="shared" si="0"/>
        <v>14300592</v>
      </c>
      <c r="R6" s="66">
        <f t="shared" si="0"/>
        <v>11146</v>
      </c>
      <c r="S6" s="68" t="e">
        <f t="shared" si="1"/>
        <v>#VALUE!</v>
      </c>
      <c r="T6" s="68">
        <f t="shared" si="2"/>
        <v>1283.0245828099767</v>
      </c>
      <c r="U6" s="69">
        <v>21070324</v>
      </c>
      <c r="V6" s="70">
        <f t="shared" si="3"/>
        <v>-0.32129225919829235</v>
      </c>
      <c r="W6" s="71">
        <v>41102577</v>
      </c>
      <c r="X6" s="71">
        <v>32356</v>
      </c>
      <c r="Y6" s="52">
        <f t="shared" si="4"/>
        <v>1270.3231858078873</v>
      </c>
    </row>
    <row r="7" spans="1:25" ht="30" customHeight="1">
      <c r="A7" s="40">
        <v>4</v>
      </c>
      <c r="B7" s="41"/>
      <c r="C7" s="74" t="s">
        <v>29</v>
      </c>
      <c r="D7" s="60">
        <v>40969</v>
      </c>
      <c r="E7" s="61" t="s">
        <v>22</v>
      </c>
      <c r="F7" s="63" t="s">
        <v>30</v>
      </c>
      <c r="G7" s="63" t="s">
        <v>24</v>
      </c>
      <c r="H7" s="64">
        <v>1</v>
      </c>
      <c r="I7" s="65">
        <v>1499667</v>
      </c>
      <c r="J7" s="65">
        <v>1163</v>
      </c>
      <c r="K7" s="65">
        <v>2820951</v>
      </c>
      <c r="L7" s="65">
        <v>2208</v>
      </c>
      <c r="M7" s="65">
        <v>5712416</v>
      </c>
      <c r="N7" s="65">
        <v>4453</v>
      </c>
      <c r="O7" s="65">
        <v>3905942</v>
      </c>
      <c r="P7" s="65">
        <v>2992</v>
      </c>
      <c r="Q7" s="66">
        <f t="shared" si="0"/>
        <v>13938976</v>
      </c>
      <c r="R7" s="66">
        <f t="shared" si="0"/>
        <v>10816</v>
      </c>
      <c r="S7" s="68" t="e">
        <f t="shared" si="1"/>
        <v>#VALUE!</v>
      </c>
      <c r="T7" s="68">
        <f t="shared" si="2"/>
        <v>1288.7366863905324</v>
      </c>
      <c r="U7" s="69">
        <v>0</v>
      </c>
      <c r="V7" s="70">
        <f t="shared" si="3"/>
      </c>
      <c r="W7" s="71">
        <v>13938976</v>
      </c>
      <c r="X7" s="71">
        <v>10816</v>
      </c>
      <c r="Y7" s="52">
        <f t="shared" si="4"/>
        <v>1288.7366863905324</v>
      </c>
    </row>
    <row r="8" spans="1:25" ht="30" customHeight="1">
      <c r="A8" s="40">
        <v>5</v>
      </c>
      <c r="B8" s="41"/>
      <c r="C8" s="59" t="s">
        <v>31</v>
      </c>
      <c r="D8" s="60">
        <v>40969</v>
      </c>
      <c r="E8" s="61" t="s">
        <v>32</v>
      </c>
      <c r="F8" s="63">
        <v>19</v>
      </c>
      <c r="G8" s="63" t="s">
        <v>24</v>
      </c>
      <c r="H8" s="64">
        <v>1</v>
      </c>
      <c r="I8" s="75">
        <v>1401810</v>
      </c>
      <c r="J8" s="75">
        <v>1017</v>
      </c>
      <c r="K8" s="75">
        <v>2181570</v>
      </c>
      <c r="L8" s="75">
        <v>1594</v>
      </c>
      <c r="M8" s="75">
        <v>3863170</v>
      </c>
      <c r="N8" s="75">
        <v>2805</v>
      </c>
      <c r="O8" s="75">
        <v>2611355</v>
      </c>
      <c r="P8" s="75">
        <v>1883</v>
      </c>
      <c r="Q8" s="66">
        <f t="shared" si="0"/>
        <v>10057905</v>
      </c>
      <c r="R8" s="67">
        <f t="shared" si="0"/>
        <v>7299</v>
      </c>
      <c r="S8" s="68" t="e">
        <f t="shared" si="1"/>
        <v>#VALUE!</v>
      </c>
      <c r="T8" s="49">
        <f t="shared" si="2"/>
        <v>1377.983970406905</v>
      </c>
      <c r="U8" s="69">
        <v>0</v>
      </c>
      <c r="V8" s="70">
        <f t="shared" si="3"/>
      </c>
      <c r="W8" s="69">
        <v>10057905</v>
      </c>
      <c r="X8" s="69">
        <v>7299</v>
      </c>
      <c r="Y8" s="52">
        <f t="shared" si="4"/>
        <v>1377.983970406905</v>
      </c>
    </row>
    <row r="9" spans="1:25" ht="30" customHeight="1">
      <c r="A9" s="40">
        <v>6</v>
      </c>
      <c r="B9" s="41"/>
      <c r="C9" s="59" t="s">
        <v>33</v>
      </c>
      <c r="D9" s="60">
        <v>40969</v>
      </c>
      <c r="E9" s="61" t="s">
        <v>34</v>
      </c>
      <c r="F9" s="63">
        <v>22</v>
      </c>
      <c r="G9" s="63">
        <v>22</v>
      </c>
      <c r="H9" s="64">
        <v>1</v>
      </c>
      <c r="I9" s="72">
        <v>871563</v>
      </c>
      <c r="J9" s="72">
        <v>558</v>
      </c>
      <c r="K9" s="72">
        <v>1683800</v>
      </c>
      <c r="L9" s="72">
        <v>1091</v>
      </c>
      <c r="M9" s="72">
        <v>3780358</v>
      </c>
      <c r="N9" s="72">
        <v>2457</v>
      </c>
      <c r="O9" s="72">
        <v>2696151</v>
      </c>
      <c r="P9" s="72">
        <v>1740</v>
      </c>
      <c r="Q9" s="66">
        <f t="shared" si="0"/>
        <v>9031872</v>
      </c>
      <c r="R9" s="67">
        <f t="shared" si="0"/>
        <v>5846</v>
      </c>
      <c r="S9" s="68">
        <f t="shared" si="1"/>
        <v>265.72727272727275</v>
      </c>
      <c r="T9" s="49">
        <f t="shared" si="2"/>
        <v>1544.9661306876496</v>
      </c>
      <c r="U9" s="69">
        <v>0</v>
      </c>
      <c r="V9" s="70">
        <f t="shared" si="3"/>
      </c>
      <c r="W9" s="50">
        <v>9031872</v>
      </c>
      <c r="X9" s="50">
        <v>5846</v>
      </c>
      <c r="Y9" s="52">
        <f t="shared" si="4"/>
        <v>1544.9661306876496</v>
      </c>
    </row>
    <row r="10" spans="1:25" ht="30" customHeight="1">
      <c r="A10" s="40">
        <v>7</v>
      </c>
      <c r="B10" s="41"/>
      <c r="C10" s="59" t="s">
        <v>35</v>
      </c>
      <c r="D10" s="60" t="s">
        <v>36</v>
      </c>
      <c r="E10" s="61" t="s">
        <v>37</v>
      </c>
      <c r="F10" s="63">
        <v>18</v>
      </c>
      <c r="G10" s="63" t="s">
        <v>24</v>
      </c>
      <c r="H10" s="64">
        <v>5</v>
      </c>
      <c r="I10" s="76">
        <v>880070</v>
      </c>
      <c r="J10" s="76">
        <v>701</v>
      </c>
      <c r="K10" s="76">
        <v>1446630</v>
      </c>
      <c r="L10" s="76">
        <v>1119</v>
      </c>
      <c r="M10" s="76">
        <v>3027780</v>
      </c>
      <c r="N10" s="76">
        <v>2252</v>
      </c>
      <c r="O10" s="76">
        <v>2008856</v>
      </c>
      <c r="P10" s="76">
        <v>1576</v>
      </c>
      <c r="Q10" s="66">
        <f t="shared" si="0"/>
        <v>7363336</v>
      </c>
      <c r="R10" s="66">
        <f t="shared" si="0"/>
        <v>5648</v>
      </c>
      <c r="S10" s="68" t="e">
        <f t="shared" si="1"/>
        <v>#VALUE!</v>
      </c>
      <c r="T10" s="77">
        <v>1318</v>
      </c>
      <c r="U10" s="69">
        <v>6999566</v>
      </c>
      <c r="V10" s="70">
        <f t="shared" si="3"/>
        <v>0.05197036501977408</v>
      </c>
      <c r="W10" s="50">
        <v>64379524</v>
      </c>
      <c r="X10" s="50">
        <v>51768</v>
      </c>
      <c r="Y10" s="52">
        <v>1245</v>
      </c>
    </row>
    <row r="11" spans="1:25" ht="30" customHeight="1">
      <c r="A11" s="40">
        <v>8</v>
      </c>
      <c r="B11" s="41"/>
      <c r="C11" s="78" t="s">
        <v>38</v>
      </c>
      <c r="D11" s="60">
        <v>40955</v>
      </c>
      <c r="E11" s="79" t="s">
        <v>22</v>
      </c>
      <c r="F11" s="80">
        <v>24</v>
      </c>
      <c r="G11" s="80" t="s">
        <v>24</v>
      </c>
      <c r="H11" s="48">
        <v>3</v>
      </c>
      <c r="I11" s="65">
        <v>628830</v>
      </c>
      <c r="J11" s="65">
        <v>475</v>
      </c>
      <c r="K11" s="65">
        <v>1428320</v>
      </c>
      <c r="L11" s="65">
        <v>1061</v>
      </c>
      <c r="M11" s="65">
        <v>2476480</v>
      </c>
      <c r="N11" s="65">
        <v>1821</v>
      </c>
      <c r="O11" s="65">
        <v>1263940</v>
      </c>
      <c r="P11" s="65">
        <v>953</v>
      </c>
      <c r="Q11" s="66">
        <f t="shared" si="0"/>
        <v>5797570</v>
      </c>
      <c r="R11" s="66">
        <f t="shared" si="0"/>
        <v>4310</v>
      </c>
      <c r="S11" s="68" t="e">
        <f t="shared" si="1"/>
        <v>#VALUE!</v>
      </c>
      <c r="T11" s="68">
        <f>IF(Q11&lt;&gt;0,Q11/R11,"")</f>
        <v>1345.1438515081206</v>
      </c>
      <c r="U11" s="69">
        <v>10469650</v>
      </c>
      <c r="V11" s="70">
        <f t="shared" si="3"/>
        <v>-0.4462498746376431</v>
      </c>
      <c r="W11" s="71">
        <v>39416590</v>
      </c>
      <c r="X11" s="71">
        <v>30692</v>
      </c>
      <c r="Y11" s="52">
        <v>1306</v>
      </c>
    </row>
    <row r="12" spans="1:25" ht="30" customHeight="1">
      <c r="A12" s="40">
        <v>9</v>
      </c>
      <c r="B12" s="41"/>
      <c r="C12" s="81" t="s">
        <v>39</v>
      </c>
      <c r="D12" s="82">
        <v>40962</v>
      </c>
      <c r="E12" s="83" t="s">
        <v>40</v>
      </c>
      <c r="F12" s="64">
        <v>6</v>
      </c>
      <c r="G12" s="64" t="s">
        <v>24</v>
      </c>
      <c r="H12" s="64">
        <v>2</v>
      </c>
      <c r="I12" s="72">
        <v>750410</v>
      </c>
      <c r="J12" s="72">
        <v>588</v>
      </c>
      <c r="K12" s="72">
        <v>1210870</v>
      </c>
      <c r="L12" s="72">
        <v>915</v>
      </c>
      <c r="M12" s="72">
        <v>2211900</v>
      </c>
      <c r="N12" s="72">
        <v>1659</v>
      </c>
      <c r="O12" s="72">
        <v>1549240</v>
      </c>
      <c r="P12" s="72">
        <v>1190</v>
      </c>
      <c r="Q12" s="66">
        <f t="shared" si="0"/>
        <v>5722420</v>
      </c>
      <c r="R12" s="67">
        <f t="shared" si="0"/>
        <v>4352</v>
      </c>
      <c r="S12" s="49" t="e">
        <f t="shared" si="1"/>
        <v>#VALUE!</v>
      </c>
      <c r="T12" s="49">
        <f>IF(Q12&lt;&gt;0,Q12/R12,"")</f>
        <v>1314.8943014705883</v>
      </c>
      <c r="U12" s="50">
        <v>3955635</v>
      </c>
      <c r="V12" s="70">
        <f t="shared" si="3"/>
        <v>0.4466501585712534</v>
      </c>
      <c r="W12" s="50">
        <v>11878790</v>
      </c>
      <c r="X12" s="50">
        <v>9387</v>
      </c>
      <c r="Y12" s="52">
        <f>W12/X12</f>
        <v>1265.4511558538404</v>
      </c>
    </row>
    <row r="13" spans="1:25" ht="30" customHeight="1">
      <c r="A13" s="40">
        <v>10</v>
      </c>
      <c r="B13" s="41"/>
      <c r="C13" s="59" t="s">
        <v>41</v>
      </c>
      <c r="D13" s="60">
        <v>40948</v>
      </c>
      <c r="E13" s="61" t="s">
        <v>40</v>
      </c>
      <c r="F13" s="63">
        <v>21</v>
      </c>
      <c r="G13" s="63" t="s">
        <v>24</v>
      </c>
      <c r="H13" s="64">
        <v>4</v>
      </c>
      <c r="I13" s="72">
        <v>521960</v>
      </c>
      <c r="J13" s="72">
        <v>447</v>
      </c>
      <c r="K13" s="72">
        <v>1379120</v>
      </c>
      <c r="L13" s="72">
        <v>1126</v>
      </c>
      <c r="M13" s="72">
        <v>2246040</v>
      </c>
      <c r="N13" s="72">
        <v>1826</v>
      </c>
      <c r="O13" s="72">
        <v>1093960</v>
      </c>
      <c r="P13" s="72">
        <v>909</v>
      </c>
      <c r="Q13" s="66">
        <f t="shared" si="0"/>
        <v>5241080</v>
      </c>
      <c r="R13" s="66">
        <f t="shared" si="0"/>
        <v>4308</v>
      </c>
      <c r="S13" s="68" t="e">
        <f t="shared" si="1"/>
        <v>#VALUE!</v>
      </c>
      <c r="T13" s="68">
        <f>IF(Q13&lt;&gt;0,Q13/R13,"")</f>
        <v>1216.5923862581244</v>
      </c>
      <c r="U13" s="69">
        <v>8479620</v>
      </c>
      <c r="V13" s="70">
        <f t="shared" si="3"/>
        <v>-0.38192041624506756</v>
      </c>
      <c r="W13" s="50">
        <v>70328840</v>
      </c>
      <c r="X13" s="50">
        <v>58020</v>
      </c>
      <c r="Y13" s="52">
        <f>W13/X13</f>
        <v>1212.1482247500862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8" t="s">
        <v>17</v>
      </c>
      <c r="C15" s="89"/>
      <c r="D15" s="89"/>
      <c r="E15" s="90"/>
      <c r="F15" s="23"/>
      <c r="G15" s="23"/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121365728</v>
      </c>
      <c r="R15" s="27">
        <f>SUM(R4:R14)</f>
        <v>87349</v>
      </c>
      <c r="S15" s="28" t="e">
        <f>R15/G15</f>
        <v>#DIV/0!</v>
      </c>
      <c r="T15" s="51">
        <f>Q15/R15</f>
        <v>1389.4346586681015</v>
      </c>
      <c r="U15" s="58">
        <v>126538448</v>
      </c>
      <c r="V15" s="38">
        <f>IF(U15&lt;&gt;0,-(U15-Q15)/U15,"")</f>
        <v>-0.04087864267151435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2012-03-05T13:13:54Z</dcterms:modified>
  <cp:category/>
  <cp:version/>
  <cp:contentType/>
  <cp:contentStatus/>
</cp:coreProperties>
</file>