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3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<sst xmlns="http://schemas.openxmlformats.org/spreadsheetml/2006/main" count="69" uniqueCount="44">
  <si>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</si>
  <si>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</si>
  <si>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</si>
  <si>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</si>
  <si>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</si>
  <si>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</si>
  <si>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</si>
  <si>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</si>
  <si>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</si>
  <si>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</si>
  <si>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</si>
  <si>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</si>
  <si>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</si>
  <si>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</si>
  <si>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</si>
  <si>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</si>
  <si>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</si>
  <si>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</si>
  <si>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</si>
  <si>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</si>
  <si>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</si>
  <si>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Dark Knight Rises</t>
  </si>
  <si>
    <t>InterCom</t>
  </si>
  <si>
    <t>9+37+8+1</t>
  </si>
  <si>
    <t>n/a</t>
  </si>
  <si>
    <t>Brave</t>
  </si>
  <si>
    <t>Forum Hungary</t>
  </si>
  <si>
    <t>14+34</t>
  </si>
  <si>
    <t>Ice Age: Continental Drift</t>
  </si>
  <si>
    <t>25+34+3</t>
  </si>
  <si>
    <t>That's My Boy</t>
  </si>
  <si>
    <t>30+1</t>
  </si>
  <si>
    <t>Hope Springs</t>
  </si>
  <si>
    <t>Pro Video</t>
  </si>
  <si>
    <t>Abraham Lincoln: Vampire Hunter</t>
  </si>
  <si>
    <t>26+1</t>
  </si>
  <si>
    <t>Magic Mike</t>
  </si>
  <si>
    <t>Big Bang Media</t>
  </si>
  <si>
    <t>The Amazing Spider Man</t>
  </si>
  <si>
    <t>16+35+3+1</t>
  </si>
  <si>
    <t>Madagascar 3 - Europe's Most Wanted</t>
  </si>
  <si>
    <t>UIP</t>
  </si>
  <si>
    <t>26+1+35+1</t>
  </si>
  <si>
    <t>A Few Best Men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</si>
</sst>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36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25" borderId="26" xfId="57" applyNumberFormat="1" applyFont="1" applyFill="1" applyBorder="1" applyAlignment="1" applyProtection="1">
      <alignment horizontal="center"/>
      <protection/>
    </xf>
    <xf numFmtId="1" fontId="14" fillId="25" borderId="26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16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782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9-12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57421875" style="0" customWidth="1"/>
    <col min="4" max="4" width="12.57421875" style="0" customWidth="1"/>
    <col min="5" max="5" width="17.8515625" style="0" customWidth="1"/>
    <col min="6" max="6" width="16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71093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6" t="s">
        <v>3</v>
      </c>
      <c r="G2" s="76" t="s">
        <v>4</v>
      </c>
      <c r="H2" s="76" t="s">
        <v>5</v>
      </c>
      <c r="I2" s="75" t="s">
        <v>18</v>
      </c>
      <c r="J2" s="75"/>
      <c r="K2" s="75" t="s">
        <v>6</v>
      </c>
      <c r="L2" s="75"/>
      <c r="M2" s="75" t="s">
        <v>7</v>
      </c>
      <c r="N2" s="75"/>
      <c r="O2" s="75" t="s">
        <v>8</v>
      </c>
      <c r="P2" s="75"/>
      <c r="Q2" s="75" t="s">
        <v>9</v>
      </c>
      <c r="R2" s="75"/>
      <c r="S2" s="75"/>
      <c r="T2" s="75"/>
      <c r="U2" s="75" t="s">
        <v>10</v>
      </c>
      <c r="V2" s="75"/>
      <c r="W2" s="75" t="s">
        <v>11</v>
      </c>
      <c r="X2" s="75"/>
      <c r="Y2" s="80"/>
    </row>
    <row r="3" spans="1:25" ht="30" customHeight="1">
      <c r="A3" s="13"/>
      <c r="B3" s="14"/>
      <c r="C3" s="85"/>
      <c r="D3" s="87"/>
      <c r="E3" s="88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41116</v>
      </c>
      <c r="E4" s="48" t="s">
        <v>22</v>
      </c>
      <c r="F4" s="49" t="s">
        <v>23</v>
      </c>
      <c r="G4" s="49" t="s">
        <v>24</v>
      </c>
      <c r="H4" s="49">
        <v>3</v>
      </c>
      <c r="I4" s="60">
        <v>5564370</v>
      </c>
      <c r="J4" s="60">
        <v>4379</v>
      </c>
      <c r="K4" s="60">
        <v>6370530</v>
      </c>
      <c r="L4" s="60">
        <v>4916</v>
      </c>
      <c r="M4" s="60">
        <v>11422630</v>
      </c>
      <c r="N4" s="60">
        <v>8591</v>
      </c>
      <c r="O4" s="60">
        <v>8956178</v>
      </c>
      <c r="P4" s="60">
        <v>6765</v>
      </c>
      <c r="Q4" s="61">
        <f aca="true" t="shared" si="0" ref="Q4:R13">+I4+K4+M4+O4</f>
        <v>32313708</v>
      </c>
      <c r="R4" s="61">
        <f t="shared" si="0"/>
        <v>24651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1310.8477546549836</v>
      </c>
      <c r="U4" s="63">
        <v>51064067</v>
      </c>
      <c r="V4" s="64">
        <f aca="true" t="shared" si="3" ref="V4:V13">IF(U4&lt;&gt;0,-(U4-Q4)/U4,"")</f>
        <v>-0.36719282465299913</v>
      </c>
      <c r="W4" s="65">
        <v>264130493</v>
      </c>
      <c r="X4" s="65">
        <v>207933</v>
      </c>
      <c r="Y4" s="52">
        <f aca="true" t="shared" si="4" ref="Y4:Y13">W4/X4</f>
        <v>1270.2673120668676</v>
      </c>
    </row>
    <row r="5" spans="1:25" ht="30" customHeight="1">
      <c r="A5" s="40">
        <v>2</v>
      </c>
      <c r="B5" s="41"/>
      <c r="C5" s="66" t="s">
        <v>25</v>
      </c>
      <c r="D5" s="59">
        <v>41123</v>
      </c>
      <c r="E5" s="67" t="s">
        <v>26</v>
      </c>
      <c r="F5" s="68" t="s">
        <v>27</v>
      </c>
      <c r="G5" s="68" t="s">
        <v>24</v>
      </c>
      <c r="H5" s="68">
        <v>2</v>
      </c>
      <c r="I5" s="69">
        <v>5221125</v>
      </c>
      <c r="J5" s="69">
        <v>3989</v>
      </c>
      <c r="K5" s="69">
        <v>5409102</v>
      </c>
      <c r="L5" s="69">
        <v>3967</v>
      </c>
      <c r="M5" s="69">
        <v>10653338</v>
      </c>
      <c r="N5" s="69">
        <v>7775</v>
      </c>
      <c r="O5" s="69">
        <v>9583728</v>
      </c>
      <c r="P5" s="69">
        <v>7028</v>
      </c>
      <c r="Q5" s="61">
        <f t="shared" si="0"/>
        <v>30867293</v>
      </c>
      <c r="R5" s="61">
        <f t="shared" si="0"/>
        <v>22759</v>
      </c>
      <c r="S5" s="62" t="e">
        <f t="shared" si="1"/>
        <v>#VALUE!</v>
      </c>
      <c r="T5" s="70">
        <f t="shared" si="2"/>
        <v>1356.2675425106552</v>
      </c>
      <c r="U5" s="63">
        <v>38007516</v>
      </c>
      <c r="V5" s="64">
        <f t="shared" si="3"/>
        <v>-0.187863447850683</v>
      </c>
      <c r="W5" s="50">
        <v>89194814</v>
      </c>
      <c r="X5" s="50">
        <v>66107</v>
      </c>
      <c r="Y5" s="52">
        <f t="shared" si="4"/>
        <v>1349.2491566702467</v>
      </c>
    </row>
    <row r="6" spans="1:25" ht="30" customHeight="1">
      <c r="A6" s="40">
        <v>3</v>
      </c>
      <c r="B6" s="41"/>
      <c r="C6" s="66" t="s">
        <v>28</v>
      </c>
      <c r="D6" s="59">
        <v>41095</v>
      </c>
      <c r="E6" s="67" t="s">
        <v>22</v>
      </c>
      <c r="F6" s="68" t="s">
        <v>29</v>
      </c>
      <c r="G6" s="68" t="s">
        <v>24</v>
      </c>
      <c r="H6" s="68">
        <v>6</v>
      </c>
      <c r="I6" s="60">
        <v>4028590</v>
      </c>
      <c r="J6" s="60">
        <v>3092</v>
      </c>
      <c r="K6" s="60">
        <v>4856428</v>
      </c>
      <c r="L6" s="60">
        <v>3806</v>
      </c>
      <c r="M6" s="60">
        <v>9674524</v>
      </c>
      <c r="N6" s="60">
        <v>7232</v>
      </c>
      <c r="O6" s="60">
        <v>9113850</v>
      </c>
      <c r="P6" s="60">
        <v>6806</v>
      </c>
      <c r="Q6" s="61">
        <f t="shared" si="0"/>
        <v>27673392</v>
      </c>
      <c r="R6" s="61">
        <f t="shared" si="0"/>
        <v>20936</v>
      </c>
      <c r="S6" s="62" t="e">
        <f t="shared" si="1"/>
        <v>#VALUE!</v>
      </c>
      <c r="T6" s="70">
        <f t="shared" si="2"/>
        <v>1321.80894153611</v>
      </c>
      <c r="U6" s="63">
        <v>29131472</v>
      </c>
      <c r="V6" s="64">
        <f t="shared" si="3"/>
        <v>-0.0500517103976071</v>
      </c>
      <c r="W6" s="65">
        <v>631519302</v>
      </c>
      <c r="X6" s="65">
        <v>479680</v>
      </c>
      <c r="Y6" s="52">
        <f t="shared" si="4"/>
        <v>1316.542907771848</v>
      </c>
    </row>
    <row r="7" spans="1:25" ht="30" customHeight="1">
      <c r="A7" s="40">
        <v>4</v>
      </c>
      <c r="B7" s="41"/>
      <c r="C7" s="66" t="s">
        <v>30</v>
      </c>
      <c r="D7" s="59">
        <v>41123</v>
      </c>
      <c r="E7" s="67" t="s">
        <v>22</v>
      </c>
      <c r="F7" s="71" t="s">
        <v>31</v>
      </c>
      <c r="G7" s="68" t="s">
        <v>24</v>
      </c>
      <c r="H7" s="68">
        <v>2</v>
      </c>
      <c r="I7" s="60">
        <v>3086039</v>
      </c>
      <c r="J7" s="60">
        <v>2537</v>
      </c>
      <c r="K7" s="60">
        <v>3805500</v>
      </c>
      <c r="L7" s="60">
        <v>3024</v>
      </c>
      <c r="M7" s="60">
        <v>7746506</v>
      </c>
      <c r="N7" s="60">
        <v>6042</v>
      </c>
      <c r="O7" s="60">
        <v>5964515</v>
      </c>
      <c r="P7" s="60">
        <v>4645</v>
      </c>
      <c r="Q7" s="61">
        <f t="shared" si="0"/>
        <v>20602560</v>
      </c>
      <c r="R7" s="61">
        <f t="shared" si="0"/>
        <v>16248</v>
      </c>
      <c r="S7" s="62" t="e">
        <f t="shared" si="1"/>
        <v>#VALUE!</v>
      </c>
      <c r="T7" s="70">
        <f t="shared" si="2"/>
        <v>1268.0059084194977</v>
      </c>
      <c r="U7" s="63">
        <v>21685100</v>
      </c>
      <c r="V7" s="64">
        <f t="shared" si="3"/>
        <v>-0.04992091343825945</v>
      </c>
      <c r="W7" s="65">
        <v>54016716</v>
      </c>
      <c r="X7" s="65">
        <v>43249</v>
      </c>
      <c r="Y7" s="52">
        <f t="shared" si="4"/>
        <v>1248.970288330366</v>
      </c>
    </row>
    <row r="8" spans="1:25" ht="30" customHeight="1">
      <c r="A8" s="40">
        <v>5</v>
      </c>
      <c r="B8" s="41"/>
      <c r="C8" s="72" t="s">
        <v>32</v>
      </c>
      <c r="D8" s="59">
        <v>41130</v>
      </c>
      <c r="E8" s="67" t="s">
        <v>33</v>
      </c>
      <c r="F8" s="68">
        <v>35</v>
      </c>
      <c r="G8" s="68" t="s">
        <v>24</v>
      </c>
      <c r="H8" s="68">
        <v>1</v>
      </c>
      <c r="I8" s="73">
        <v>3286136</v>
      </c>
      <c r="J8" s="73">
        <v>2595</v>
      </c>
      <c r="K8" s="73">
        <v>3843190</v>
      </c>
      <c r="L8" s="73">
        <v>2903</v>
      </c>
      <c r="M8" s="73">
        <v>7253850</v>
      </c>
      <c r="N8" s="73">
        <v>5450</v>
      </c>
      <c r="O8" s="73">
        <v>5159044</v>
      </c>
      <c r="P8" s="73">
        <v>3938</v>
      </c>
      <c r="Q8" s="61">
        <f t="shared" si="0"/>
        <v>19542220</v>
      </c>
      <c r="R8" s="61">
        <f t="shared" si="0"/>
        <v>14886</v>
      </c>
      <c r="S8" s="62" t="e">
        <f t="shared" si="1"/>
        <v>#VALUE!</v>
      </c>
      <c r="T8" s="70">
        <f t="shared" si="2"/>
        <v>1312.7918849926104</v>
      </c>
      <c r="U8" s="63">
        <v>0</v>
      </c>
      <c r="V8" s="64">
        <f t="shared" si="3"/>
      </c>
      <c r="W8" s="74">
        <v>19542220</v>
      </c>
      <c r="X8" s="74">
        <v>14886</v>
      </c>
      <c r="Y8" s="52">
        <f t="shared" si="4"/>
        <v>1312.7918849926104</v>
      </c>
    </row>
    <row r="9" spans="1:25" ht="30" customHeight="1">
      <c r="A9" s="40">
        <v>6</v>
      </c>
      <c r="B9" s="41"/>
      <c r="C9" s="66" t="s">
        <v>34</v>
      </c>
      <c r="D9" s="59">
        <v>41130</v>
      </c>
      <c r="E9" s="67" t="s">
        <v>22</v>
      </c>
      <c r="F9" s="68" t="s">
        <v>35</v>
      </c>
      <c r="G9" s="68" t="s">
        <v>24</v>
      </c>
      <c r="H9" s="68">
        <v>1</v>
      </c>
      <c r="I9" s="60">
        <v>3140510</v>
      </c>
      <c r="J9" s="60">
        <v>2096</v>
      </c>
      <c r="K9" s="60">
        <v>3450560</v>
      </c>
      <c r="L9" s="60">
        <v>2302</v>
      </c>
      <c r="M9" s="60">
        <v>6048885</v>
      </c>
      <c r="N9" s="60">
        <v>3987</v>
      </c>
      <c r="O9" s="60">
        <v>4661890</v>
      </c>
      <c r="P9" s="60">
        <v>3095</v>
      </c>
      <c r="Q9" s="61">
        <f t="shared" si="0"/>
        <v>17301845</v>
      </c>
      <c r="R9" s="61">
        <f t="shared" si="0"/>
        <v>11480</v>
      </c>
      <c r="S9" s="62" t="e">
        <f t="shared" si="1"/>
        <v>#VALUE!</v>
      </c>
      <c r="T9" s="62">
        <f t="shared" si="2"/>
        <v>1507.1293554006968</v>
      </c>
      <c r="U9" s="63">
        <v>0</v>
      </c>
      <c r="V9" s="64">
        <f t="shared" si="3"/>
      </c>
      <c r="W9" s="65">
        <v>17301845</v>
      </c>
      <c r="X9" s="65">
        <v>11480</v>
      </c>
      <c r="Y9" s="52">
        <f t="shared" si="4"/>
        <v>1507.1293554006968</v>
      </c>
    </row>
    <row r="10" spans="1:25" ht="30" customHeight="1">
      <c r="A10" s="40">
        <v>7</v>
      </c>
      <c r="B10" s="41"/>
      <c r="C10" s="66" t="s">
        <v>36</v>
      </c>
      <c r="D10" s="59">
        <v>41130</v>
      </c>
      <c r="E10" s="67" t="s">
        <v>37</v>
      </c>
      <c r="F10" s="68">
        <v>21</v>
      </c>
      <c r="G10" s="68" t="s">
        <v>24</v>
      </c>
      <c r="H10" s="68">
        <v>1</v>
      </c>
      <c r="I10" s="69">
        <v>3624844</v>
      </c>
      <c r="J10" s="69">
        <v>2878</v>
      </c>
      <c r="K10" s="69">
        <v>3180819</v>
      </c>
      <c r="L10" s="69">
        <v>2495</v>
      </c>
      <c r="M10" s="69">
        <v>4339035</v>
      </c>
      <c r="N10" s="69">
        <v>3334</v>
      </c>
      <c r="O10" s="69">
        <v>3250725</v>
      </c>
      <c r="P10" s="69">
        <v>2551</v>
      </c>
      <c r="Q10" s="61">
        <f t="shared" si="0"/>
        <v>14395423</v>
      </c>
      <c r="R10" s="61">
        <f t="shared" si="0"/>
        <v>11258</v>
      </c>
      <c r="S10" s="62" t="e">
        <f t="shared" si="1"/>
        <v>#VALUE!</v>
      </c>
      <c r="T10" s="62">
        <f t="shared" si="2"/>
        <v>1278.6838692485344</v>
      </c>
      <c r="U10" s="63">
        <v>0</v>
      </c>
      <c r="V10" s="64">
        <f t="shared" si="3"/>
      </c>
      <c r="W10" s="50">
        <v>14395423</v>
      </c>
      <c r="X10" s="50">
        <v>11258</v>
      </c>
      <c r="Y10" s="52">
        <f t="shared" si="4"/>
        <v>1278.6838692485344</v>
      </c>
    </row>
    <row r="11" spans="1:25" ht="30" customHeight="1">
      <c r="A11" s="40">
        <v>8</v>
      </c>
      <c r="B11" s="41"/>
      <c r="C11" s="66" t="s">
        <v>38</v>
      </c>
      <c r="D11" s="59">
        <v>41102</v>
      </c>
      <c r="E11" s="67" t="s">
        <v>22</v>
      </c>
      <c r="F11" s="68" t="s">
        <v>39</v>
      </c>
      <c r="G11" s="68" t="s">
        <v>24</v>
      </c>
      <c r="H11" s="68">
        <v>5</v>
      </c>
      <c r="I11" s="60">
        <v>618250</v>
      </c>
      <c r="J11" s="60">
        <v>446</v>
      </c>
      <c r="K11" s="60">
        <v>712405</v>
      </c>
      <c r="L11" s="60">
        <v>524</v>
      </c>
      <c r="M11" s="60">
        <v>1284730</v>
      </c>
      <c r="N11" s="60">
        <v>924</v>
      </c>
      <c r="O11" s="60">
        <v>1061740</v>
      </c>
      <c r="P11" s="60">
        <v>757</v>
      </c>
      <c r="Q11" s="61">
        <f t="shared" si="0"/>
        <v>3677125</v>
      </c>
      <c r="R11" s="61">
        <f t="shared" si="0"/>
        <v>2651</v>
      </c>
      <c r="S11" s="62" t="e">
        <f t="shared" si="1"/>
        <v>#VALUE!</v>
      </c>
      <c r="T11" s="62">
        <f t="shared" si="2"/>
        <v>1387.070916635232</v>
      </c>
      <c r="U11" s="63">
        <v>5596340</v>
      </c>
      <c r="V11" s="64">
        <f t="shared" si="3"/>
        <v>-0.34294110079087403</v>
      </c>
      <c r="W11" s="65">
        <v>159187667</v>
      </c>
      <c r="X11" s="65">
        <v>113956</v>
      </c>
      <c r="Y11" s="52">
        <f t="shared" si="4"/>
        <v>1396.9222068166662</v>
      </c>
    </row>
    <row r="12" spans="1:25" ht="30" customHeight="1">
      <c r="A12" s="40">
        <v>9</v>
      </c>
      <c r="B12" s="41"/>
      <c r="C12" s="66" t="s">
        <v>40</v>
      </c>
      <c r="D12" s="59">
        <v>41074</v>
      </c>
      <c r="E12" s="67" t="s">
        <v>41</v>
      </c>
      <c r="F12" s="68" t="s">
        <v>42</v>
      </c>
      <c r="G12" s="68">
        <v>52</v>
      </c>
      <c r="H12" s="68">
        <v>9</v>
      </c>
      <c r="I12" s="69">
        <v>509580</v>
      </c>
      <c r="J12" s="69">
        <v>412</v>
      </c>
      <c r="K12" s="69">
        <v>521710</v>
      </c>
      <c r="L12" s="69">
        <v>415</v>
      </c>
      <c r="M12" s="69">
        <v>1051757</v>
      </c>
      <c r="N12" s="69">
        <v>789</v>
      </c>
      <c r="O12" s="69">
        <v>1066190</v>
      </c>
      <c r="P12" s="69">
        <v>817</v>
      </c>
      <c r="Q12" s="61">
        <f t="shared" si="0"/>
        <v>3149237</v>
      </c>
      <c r="R12" s="61">
        <f t="shared" si="0"/>
        <v>2433</v>
      </c>
      <c r="S12" s="62">
        <f t="shared" si="1"/>
        <v>46.78846153846154</v>
      </c>
      <c r="T12" s="70">
        <f t="shared" si="2"/>
        <v>1294.3842992190712</v>
      </c>
      <c r="U12" s="63">
        <v>3875840</v>
      </c>
      <c r="V12" s="64">
        <f t="shared" si="3"/>
        <v>-0.1874698129953765</v>
      </c>
      <c r="W12" s="50">
        <v>409020798</v>
      </c>
      <c r="X12" s="50">
        <v>318204</v>
      </c>
      <c r="Y12" s="52">
        <f t="shared" si="4"/>
        <v>1285.4043255270203</v>
      </c>
    </row>
    <row r="13" spans="1:25" ht="30" customHeight="1">
      <c r="A13" s="40">
        <v>10</v>
      </c>
      <c r="B13" s="41"/>
      <c r="C13" s="66" t="s">
        <v>43</v>
      </c>
      <c r="D13" s="59">
        <v>41109</v>
      </c>
      <c r="E13" s="67" t="s">
        <v>26</v>
      </c>
      <c r="F13" s="68">
        <v>20</v>
      </c>
      <c r="G13" s="68" t="s">
        <v>24</v>
      </c>
      <c r="H13" s="68">
        <v>4</v>
      </c>
      <c r="I13" s="69">
        <v>388000</v>
      </c>
      <c r="J13" s="69">
        <v>304</v>
      </c>
      <c r="K13" s="69">
        <v>530010</v>
      </c>
      <c r="L13" s="69">
        <v>408</v>
      </c>
      <c r="M13" s="69">
        <v>988220</v>
      </c>
      <c r="N13" s="69">
        <v>746</v>
      </c>
      <c r="O13" s="69">
        <v>702090</v>
      </c>
      <c r="P13" s="69">
        <v>538</v>
      </c>
      <c r="Q13" s="61">
        <f t="shared" si="0"/>
        <v>2608320</v>
      </c>
      <c r="R13" s="61">
        <f t="shared" si="0"/>
        <v>1996</v>
      </c>
      <c r="S13" s="62" t="e">
        <f t="shared" si="1"/>
        <v>#VALUE!</v>
      </c>
      <c r="T13" s="70">
        <f t="shared" si="2"/>
        <v>1306.7735470941884</v>
      </c>
      <c r="U13" s="63">
        <v>4151760</v>
      </c>
      <c r="V13" s="64">
        <f t="shared" si="3"/>
        <v>-0.37175559280883286</v>
      </c>
      <c r="W13" s="50">
        <v>44646984</v>
      </c>
      <c r="X13" s="50">
        <v>35121</v>
      </c>
      <c r="Y13" s="52">
        <f t="shared" si="4"/>
        <v>1271.233279234646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172131123</v>
      </c>
      <c r="R15" s="27">
        <f>SUM(R4:R14)</f>
        <v>129298</v>
      </c>
      <c r="S15" s="28">
        <f>R15/G15</f>
        <v>2486.5</v>
      </c>
      <c r="T15" s="51">
        <f>Q15/R15</f>
        <v>1331.2744435335426</v>
      </c>
      <c r="U15" s="57">
        <v>160516969</v>
      </c>
      <c r="V15" s="38">
        <f>IF(U15&lt;&gt;0,-(U15-Q15)/U15,"")</f>
        <v>0.07235468045749108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2012-08-28T06:35:41Z</dcterms:modified>
  <cp:category/>
  <cp:version/>
  <cp:contentType/>
  <cp:contentStatus/>
</cp:coreProperties>
</file>