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7" sheetId="1" r:id="rId1"/>
  </sheets>
  <definedNames/>
  <calcPr calcMode="manual" fullCalcOnLoad="1"/>
</workbook>
</file>

<file path=xl/sharedStrings.xml><?xml version="1.0" encoding="utf-8"?>
<sst xmlns="http://schemas.openxmlformats.org/spreadsheetml/2006/main" count="69" uniqueCount="44">
  <si>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</si>
  <si>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</si>
  <si>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</si>
  <si>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</si>
  <si>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</si>
  <si>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</si>
  <si>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</si>
  <si>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</si>
  <si>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</si>
  <si>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</si>
  <si>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</si>
  <si>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</si>
  <si>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</si>
  <si>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</si>
  <si>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</si>
  <si>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</si>
  <si>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</si>
  <si>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</si>
  <si>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</si>
  <si>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</si>
  <si>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Despicable Me 2</t>
  </si>
  <si>
    <t>UIP</t>
  </si>
  <si>
    <t>30+47+2</t>
  </si>
  <si>
    <t>World War Z</t>
  </si>
  <si>
    <t>25+36+3</t>
  </si>
  <si>
    <t>Monsters University</t>
  </si>
  <si>
    <t>Forum Hungary</t>
  </si>
  <si>
    <t>30+40</t>
  </si>
  <si>
    <t>n/a</t>
  </si>
  <si>
    <t>The Heat</t>
  </si>
  <si>
    <t>InterCom</t>
  </si>
  <si>
    <t>31+1</t>
  </si>
  <si>
    <t>Now You See Me</t>
  </si>
  <si>
    <t>Pro Video</t>
  </si>
  <si>
    <t>Man of Steel</t>
  </si>
  <si>
    <t>32+43+1+1</t>
  </si>
  <si>
    <t>The Internship</t>
  </si>
  <si>
    <t>38+1</t>
  </si>
  <si>
    <t>The Hangover Part III</t>
  </si>
  <si>
    <t>45+2</t>
  </si>
  <si>
    <t>After Earth</t>
  </si>
  <si>
    <t>44+1</t>
  </si>
  <si>
    <t>The Great Gatsby</t>
  </si>
  <si>
    <t>13+35+2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</si>
</sst>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3" fontId="14" fillId="0" borderId="26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198" fontId="14" fillId="0" borderId="26" xfId="43" applyNumberFormat="1" applyFont="1" applyBorder="1" applyAlignment="1">
      <alignment/>
    </xf>
    <xf numFmtId="198" fontId="14" fillId="0" borderId="26" xfId="43" applyNumberFormat="1" applyFont="1" applyFill="1" applyBorder="1" applyAlignment="1">
      <alignment/>
    </xf>
    <xf numFmtId="198" fontId="15" fillId="0" borderId="26" xfId="43" applyNumberFormat="1" applyFont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198" fontId="15" fillId="0" borderId="26" xfId="39" applyNumberFormat="1" applyFont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213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924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4-7 JULY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80" zoomScaleNormal="80" zoomScalePageLayoutView="0" workbookViewId="0" topLeftCell="E1">
      <selection activeCell="M5" sqref="M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7.7109375" style="0" customWidth="1"/>
    <col min="4" max="4" width="15.7109375" style="0" customWidth="1"/>
    <col min="5" max="5" width="17.140625" style="0" customWidth="1"/>
    <col min="6" max="6" width="12.8515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4.71093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6" t="s">
        <v>3</v>
      </c>
      <c r="G2" s="76" t="s">
        <v>4</v>
      </c>
      <c r="H2" s="76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80"/>
    </row>
    <row r="3" spans="1:25" ht="30" customHeight="1">
      <c r="A3" s="13"/>
      <c r="B3" s="14"/>
      <c r="C3" s="85"/>
      <c r="D3" s="87"/>
      <c r="E3" s="88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20</v>
      </c>
      <c r="D4" s="56">
        <v>41459</v>
      </c>
      <c r="E4" s="57" t="s">
        <v>21</v>
      </c>
      <c r="F4" s="58" t="s">
        <v>22</v>
      </c>
      <c r="G4" s="58">
        <v>78</v>
      </c>
      <c r="H4" s="58">
        <v>1</v>
      </c>
      <c r="I4" s="59">
        <v>23213290</v>
      </c>
      <c r="J4" s="59">
        <v>17362</v>
      </c>
      <c r="K4" s="59">
        <v>21023507</v>
      </c>
      <c r="L4" s="59">
        <v>15652</v>
      </c>
      <c r="M4" s="59">
        <v>32700577</v>
      </c>
      <c r="N4" s="59">
        <v>24246</v>
      </c>
      <c r="O4" s="59">
        <v>27891286</v>
      </c>
      <c r="P4" s="59">
        <v>20682</v>
      </c>
      <c r="Q4" s="60">
        <f aca="true" t="shared" si="0" ref="Q4:R6">+I4+K4+M4+O4</f>
        <v>104828660</v>
      </c>
      <c r="R4" s="60">
        <f t="shared" si="0"/>
        <v>77942</v>
      </c>
      <c r="S4" s="61">
        <f aca="true" t="shared" si="1" ref="S4:S13">IF(Q4&lt;&gt;0,R4/G4,"")</f>
        <v>999.2564102564103</v>
      </c>
      <c r="T4" s="61">
        <f aca="true" t="shared" si="2" ref="T4:T13">IF(Q4&lt;&gt;0,Q4/R4,"")</f>
        <v>1344.9572759231223</v>
      </c>
      <c r="U4" s="62">
        <v>0</v>
      </c>
      <c r="V4" s="63">
        <f aca="true" t="shared" si="3" ref="V4:V13">IF(U4&lt;&gt;0,-(U4-Q4)/U4,"")</f>
      </c>
      <c r="W4" s="48">
        <v>104828660</v>
      </c>
      <c r="X4" s="48">
        <v>77942</v>
      </c>
      <c r="Y4" s="61">
        <f aca="true" t="shared" si="4" ref="Y4:Y13">W4/X4</f>
        <v>1344.9572759231223</v>
      </c>
    </row>
    <row r="5" spans="1:25" ht="30" customHeight="1">
      <c r="A5" s="40">
        <v>2</v>
      </c>
      <c r="B5" s="41"/>
      <c r="C5" s="55" t="s">
        <v>23</v>
      </c>
      <c r="D5" s="56">
        <v>41452</v>
      </c>
      <c r="E5" s="57" t="s">
        <v>21</v>
      </c>
      <c r="F5" s="58" t="s">
        <v>24</v>
      </c>
      <c r="G5" s="58">
        <v>64</v>
      </c>
      <c r="H5" s="58">
        <v>2</v>
      </c>
      <c r="I5" s="64">
        <v>6496031</v>
      </c>
      <c r="J5" s="64">
        <v>4477</v>
      </c>
      <c r="K5" s="64">
        <v>8440100</v>
      </c>
      <c r="L5" s="64">
        <v>5726</v>
      </c>
      <c r="M5" s="64">
        <v>13097932</v>
      </c>
      <c r="N5" s="64">
        <v>8838</v>
      </c>
      <c r="O5" s="64">
        <v>10025784</v>
      </c>
      <c r="P5" s="64">
        <v>6813</v>
      </c>
      <c r="Q5" s="60">
        <f t="shared" si="0"/>
        <v>38059847</v>
      </c>
      <c r="R5" s="60">
        <f t="shared" si="0"/>
        <v>25854</v>
      </c>
      <c r="S5" s="61">
        <f t="shared" si="1"/>
        <v>403.96875</v>
      </c>
      <c r="T5" s="61">
        <f t="shared" si="2"/>
        <v>1472.1067146282974</v>
      </c>
      <c r="U5" s="62">
        <v>54776349</v>
      </c>
      <c r="V5" s="63">
        <f t="shared" si="3"/>
        <v>-0.3051773676993332</v>
      </c>
      <c r="W5" s="65">
        <v>119865063</v>
      </c>
      <c r="X5" s="65">
        <v>82041</v>
      </c>
      <c r="Y5" s="61">
        <f t="shared" si="4"/>
        <v>1461.0385417047573</v>
      </c>
    </row>
    <row r="6" spans="1:25" ht="30" customHeight="1">
      <c r="A6" s="40">
        <v>3</v>
      </c>
      <c r="B6" s="41"/>
      <c r="C6" s="55" t="s">
        <v>25</v>
      </c>
      <c r="D6" s="56">
        <v>41452</v>
      </c>
      <c r="E6" s="57" t="s">
        <v>26</v>
      </c>
      <c r="F6" s="58" t="s">
        <v>27</v>
      </c>
      <c r="G6" s="58" t="s">
        <v>28</v>
      </c>
      <c r="H6" s="58">
        <v>2</v>
      </c>
      <c r="I6" s="59">
        <v>4975025</v>
      </c>
      <c r="J6" s="59">
        <v>3811</v>
      </c>
      <c r="K6" s="59">
        <v>5651050</v>
      </c>
      <c r="L6" s="59">
        <v>4254</v>
      </c>
      <c r="M6" s="59">
        <v>9603672</v>
      </c>
      <c r="N6" s="59">
        <v>7126</v>
      </c>
      <c r="O6" s="59">
        <v>7898090</v>
      </c>
      <c r="P6" s="59">
        <v>5860</v>
      </c>
      <c r="Q6" s="60">
        <f t="shared" si="0"/>
        <v>28127837</v>
      </c>
      <c r="R6" s="60">
        <f t="shared" si="0"/>
        <v>21051</v>
      </c>
      <c r="S6" s="61" t="e">
        <f t="shared" si="1"/>
        <v>#VALUE!</v>
      </c>
      <c r="T6" s="61">
        <f t="shared" si="2"/>
        <v>1336.1758111253623</v>
      </c>
      <c r="U6" s="62">
        <v>74705085</v>
      </c>
      <c r="V6" s="63">
        <f t="shared" si="3"/>
        <v>-0.6234816277901297</v>
      </c>
      <c r="W6" s="48">
        <v>131857738</v>
      </c>
      <c r="X6" s="48">
        <v>99239</v>
      </c>
      <c r="Y6" s="61">
        <f t="shared" si="4"/>
        <v>1328.688701014722</v>
      </c>
    </row>
    <row r="7" spans="1:25" ht="30" customHeight="1">
      <c r="A7" s="40">
        <v>4</v>
      </c>
      <c r="B7" s="41"/>
      <c r="C7" s="55" t="s">
        <v>29</v>
      </c>
      <c r="D7" s="56">
        <v>41459</v>
      </c>
      <c r="E7" s="57" t="s">
        <v>30</v>
      </c>
      <c r="F7" s="58" t="s">
        <v>31</v>
      </c>
      <c r="G7" s="58" t="s">
        <v>28</v>
      </c>
      <c r="H7" s="58">
        <v>1</v>
      </c>
      <c r="I7" s="66">
        <v>4280840</v>
      </c>
      <c r="J7" s="67">
        <v>3188</v>
      </c>
      <c r="K7" s="67">
        <v>4789530</v>
      </c>
      <c r="L7" s="67">
        <v>3541</v>
      </c>
      <c r="M7" s="67">
        <v>7932210</v>
      </c>
      <c r="N7" s="67">
        <v>5771</v>
      </c>
      <c r="O7" s="67">
        <v>6129820</v>
      </c>
      <c r="P7" s="67">
        <v>4500</v>
      </c>
      <c r="Q7" s="60">
        <f aca="true" t="shared" si="5" ref="Q7:R13">+I7+K7+M7+O7</f>
        <v>23132400</v>
      </c>
      <c r="R7" s="60">
        <f t="shared" si="5"/>
        <v>17000</v>
      </c>
      <c r="S7" s="61" t="e">
        <f t="shared" si="1"/>
        <v>#VALUE!</v>
      </c>
      <c r="T7" s="61">
        <f t="shared" si="2"/>
        <v>1360.729411764706</v>
      </c>
      <c r="U7" s="62">
        <v>0</v>
      </c>
      <c r="V7" s="63">
        <f t="shared" si="3"/>
      </c>
      <c r="W7" s="68">
        <v>25168390</v>
      </c>
      <c r="X7" s="68">
        <v>18361</v>
      </c>
      <c r="Y7" s="61">
        <f t="shared" si="4"/>
        <v>1370.752682315778</v>
      </c>
    </row>
    <row r="8" spans="1:25" ht="30" customHeight="1">
      <c r="A8" s="40">
        <v>5</v>
      </c>
      <c r="B8" s="41"/>
      <c r="C8" s="55" t="s">
        <v>32</v>
      </c>
      <c r="D8" s="56">
        <v>41438</v>
      </c>
      <c r="E8" s="57" t="s">
        <v>33</v>
      </c>
      <c r="F8" s="58">
        <v>35</v>
      </c>
      <c r="G8" s="58" t="s">
        <v>28</v>
      </c>
      <c r="H8" s="58">
        <v>4</v>
      </c>
      <c r="I8" s="69">
        <v>2317900</v>
      </c>
      <c r="J8" s="69">
        <v>1733</v>
      </c>
      <c r="K8" s="69">
        <v>3424377</v>
      </c>
      <c r="L8" s="69">
        <v>2529</v>
      </c>
      <c r="M8" s="69">
        <v>5286522</v>
      </c>
      <c r="N8" s="69">
        <v>3817</v>
      </c>
      <c r="O8" s="69">
        <v>3666290</v>
      </c>
      <c r="P8" s="69">
        <v>2672</v>
      </c>
      <c r="Q8" s="60">
        <f t="shared" si="5"/>
        <v>14695089</v>
      </c>
      <c r="R8" s="60">
        <f t="shared" si="5"/>
        <v>10751</v>
      </c>
      <c r="S8" s="61" t="e">
        <f t="shared" si="1"/>
        <v>#VALUE!</v>
      </c>
      <c r="T8" s="61">
        <f t="shared" si="2"/>
        <v>1366.8578736861687</v>
      </c>
      <c r="U8" s="62">
        <v>21111509</v>
      </c>
      <c r="V8" s="63">
        <f t="shared" si="3"/>
        <v>-0.3039299559306727</v>
      </c>
      <c r="W8" s="70">
        <v>151621494</v>
      </c>
      <c r="X8" s="70">
        <v>115038</v>
      </c>
      <c r="Y8" s="61">
        <f t="shared" si="4"/>
        <v>1318.0122568194856</v>
      </c>
    </row>
    <row r="9" spans="1:25" ht="30" customHeight="1">
      <c r="A9" s="40">
        <v>6</v>
      </c>
      <c r="B9" s="41"/>
      <c r="C9" s="55" t="s">
        <v>34</v>
      </c>
      <c r="D9" s="56">
        <v>41445</v>
      </c>
      <c r="E9" s="57" t="s">
        <v>30</v>
      </c>
      <c r="F9" s="58" t="s">
        <v>35</v>
      </c>
      <c r="G9" s="58" t="s">
        <v>28</v>
      </c>
      <c r="H9" s="58">
        <v>3</v>
      </c>
      <c r="I9" s="66">
        <v>2095425</v>
      </c>
      <c r="J9" s="67">
        <v>1451</v>
      </c>
      <c r="K9" s="67">
        <v>2757509</v>
      </c>
      <c r="L9" s="67">
        <v>1901</v>
      </c>
      <c r="M9" s="67">
        <v>4119446</v>
      </c>
      <c r="N9" s="67">
        <v>2728</v>
      </c>
      <c r="O9" s="67">
        <v>3450894</v>
      </c>
      <c r="P9" s="67">
        <v>2278</v>
      </c>
      <c r="Q9" s="60">
        <f t="shared" si="5"/>
        <v>12423274</v>
      </c>
      <c r="R9" s="60">
        <f t="shared" si="5"/>
        <v>8358</v>
      </c>
      <c r="S9" s="61" t="e">
        <f t="shared" si="1"/>
        <v>#VALUE!</v>
      </c>
      <c r="T9" s="61">
        <f t="shared" si="2"/>
        <v>1486.3931562574778</v>
      </c>
      <c r="U9" s="62">
        <v>24340596</v>
      </c>
      <c r="V9" s="63">
        <f t="shared" si="3"/>
        <v>-0.48960682803329875</v>
      </c>
      <c r="W9" s="68">
        <v>127727249</v>
      </c>
      <c r="X9" s="68">
        <v>88141</v>
      </c>
      <c r="Y9" s="61">
        <f t="shared" si="4"/>
        <v>1449.1241193088347</v>
      </c>
    </row>
    <row r="10" spans="1:25" ht="30" customHeight="1">
      <c r="A10" s="40">
        <v>7</v>
      </c>
      <c r="B10" s="41"/>
      <c r="C10" s="71" t="s">
        <v>36</v>
      </c>
      <c r="D10" s="56">
        <v>41438</v>
      </c>
      <c r="E10" s="72" t="s">
        <v>30</v>
      </c>
      <c r="F10" s="73" t="s">
        <v>37</v>
      </c>
      <c r="G10" s="73" t="s">
        <v>28</v>
      </c>
      <c r="H10" s="73">
        <v>4</v>
      </c>
      <c r="I10" s="66">
        <v>1551860</v>
      </c>
      <c r="J10" s="67">
        <v>1186</v>
      </c>
      <c r="K10" s="67">
        <v>2172825</v>
      </c>
      <c r="L10" s="67">
        <v>1643</v>
      </c>
      <c r="M10" s="67">
        <v>2992305</v>
      </c>
      <c r="N10" s="67">
        <v>2231</v>
      </c>
      <c r="O10" s="67">
        <v>2062390</v>
      </c>
      <c r="P10" s="67">
        <v>1540</v>
      </c>
      <c r="Q10" s="60">
        <f t="shared" si="5"/>
        <v>8779380</v>
      </c>
      <c r="R10" s="60">
        <f t="shared" si="5"/>
        <v>6600</v>
      </c>
      <c r="S10" s="61" t="e">
        <f t="shared" si="1"/>
        <v>#VALUE!</v>
      </c>
      <c r="T10" s="61">
        <f t="shared" si="2"/>
        <v>1330.209090909091</v>
      </c>
      <c r="U10" s="62">
        <v>13997924</v>
      </c>
      <c r="V10" s="63">
        <f t="shared" si="3"/>
        <v>-0.3728084250207388</v>
      </c>
      <c r="W10" s="68">
        <v>88849823</v>
      </c>
      <c r="X10" s="68">
        <v>68815</v>
      </c>
      <c r="Y10" s="61">
        <f t="shared" si="4"/>
        <v>1291.1403473079997</v>
      </c>
    </row>
    <row r="11" spans="1:25" ht="30" customHeight="1">
      <c r="A11" s="40">
        <v>8</v>
      </c>
      <c r="B11" s="41"/>
      <c r="C11" s="55" t="s">
        <v>38</v>
      </c>
      <c r="D11" s="56">
        <v>41424</v>
      </c>
      <c r="E11" s="57" t="s">
        <v>30</v>
      </c>
      <c r="F11" s="58" t="s">
        <v>39</v>
      </c>
      <c r="G11" s="58" t="s">
        <v>28</v>
      </c>
      <c r="H11" s="58">
        <v>6</v>
      </c>
      <c r="I11" s="66">
        <v>796615</v>
      </c>
      <c r="J11" s="67">
        <v>599</v>
      </c>
      <c r="K11" s="67">
        <v>1118470</v>
      </c>
      <c r="L11" s="67">
        <v>840</v>
      </c>
      <c r="M11" s="67">
        <v>2000090</v>
      </c>
      <c r="N11" s="67">
        <v>1452</v>
      </c>
      <c r="O11" s="67">
        <v>1278870</v>
      </c>
      <c r="P11" s="67">
        <v>955</v>
      </c>
      <c r="Q11" s="60">
        <f t="shared" si="5"/>
        <v>5194045</v>
      </c>
      <c r="R11" s="60">
        <f t="shared" si="5"/>
        <v>3846</v>
      </c>
      <c r="S11" s="61" t="e">
        <f t="shared" si="1"/>
        <v>#VALUE!</v>
      </c>
      <c r="T11" s="61">
        <f t="shared" si="2"/>
        <v>1350.5057202288092</v>
      </c>
      <c r="U11" s="62">
        <v>9211519</v>
      </c>
      <c r="V11" s="63">
        <f t="shared" si="3"/>
        <v>-0.4361358859488864</v>
      </c>
      <c r="W11" s="74">
        <v>324447778</v>
      </c>
      <c r="X11" s="74">
        <v>253910</v>
      </c>
      <c r="Y11" s="61">
        <f t="shared" si="4"/>
        <v>1277.8062226773266</v>
      </c>
    </row>
    <row r="12" spans="1:25" ht="30" customHeight="1">
      <c r="A12" s="40">
        <v>9</v>
      </c>
      <c r="B12" s="41"/>
      <c r="C12" s="55" t="s">
        <v>40</v>
      </c>
      <c r="D12" s="56">
        <v>41431</v>
      </c>
      <c r="E12" s="57" t="s">
        <v>30</v>
      </c>
      <c r="F12" s="58" t="s">
        <v>41</v>
      </c>
      <c r="G12" s="58" t="s">
        <v>28</v>
      </c>
      <c r="H12" s="58">
        <v>5</v>
      </c>
      <c r="I12" s="66">
        <v>595860</v>
      </c>
      <c r="J12" s="67">
        <v>449</v>
      </c>
      <c r="K12" s="67">
        <v>888315</v>
      </c>
      <c r="L12" s="67">
        <v>658</v>
      </c>
      <c r="M12" s="67">
        <v>1679690</v>
      </c>
      <c r="N12" s="67">
        <v>1212</v>
      </c>
      <c r="O12" s="67">
        <v>1309310</v>
      </c>
      <c r="P12" s="67">
        <v>966</v>
      </c>
      <c r="Q12" s="60">
        <f t="shared" si="5"/>
        <v>4473175</v>
      </c>
      <c r="R12" s="60">
        <f t="shared" si="5"/>
        <v>3285</v>
      </c>
      <c r="S12" s="61" t="e">
        <f t="shared" si="1"/>
        <v>#VALUE!</v>
      </c>
      <c r="T12" s="61">
        <f t="shared" si="2"/>
        <v>1361.6971080669712</v>
      </c>
      <c r="U12" s="62">
        <v>8406010</v>
      </c>
      <c r="V12" s="63">
        <f t="shared" si="3"/>
        <v>-0.46785990023804397</v>
      </c>
      <c r="W12" s="68">
        <v>125076076</v>
      </c>
      <c r="X12" s="68">
        <v>95865</v>
      </c>
      <c r="Y12" s="61">
        <f t="shared" si="4"/>
        <v>1304.7105408647578</v>
      </c>
    </row>
    <row r="13" spans="1:25" ht="30" customHeight="1">
      <c r="A13" s="40">
        <v>10</v>
      </c>
      <c r="B13" s="41"/>
      <c r="C13" s="55" t="s">
        <v>42</v>
      </c>
      <c r="D13" s="56">
        <v>41410</v>
      </c>
      <c r="E13" s="57" t="s">
        <v>30</v>
      </c>
      <c r="F13" s="58" t="s">
        <v>43</v>
      </c>
      <c r="G13" s="58" t="s">
        <v>28</v>
      </c>
      <c r="H13" s="58">
        <v>8</v>
      </c>
      <c r="I13" s="66">
        <v>606040</v>
      </c>
      <c r="J13" s="67">
        <v>419</v>
      </c>
      <c r="K13" s="67">
        <v>757400</v>
      </c>
      <c r="L13" s="67">
        <v>519</v>
      </c>
      <c r="M13" s="67">
        <v>1089650</v>
      </c>
      <c r="N13" s="67">
        <v>713</v>
      </c>
      <c r="O13" s="67">
        <v>843180</v>
      </c>
      <c r="P13" s="67">
        <v>571</v>
      </c>
      <c r="Q13" s="60">
        <f t="shared" si="5"/>
        <v>3296270</v>
      </c>
      <c r="R13" s="60">
        <f t="shared" si="5"/>
        <v>2222</v>
      </c>
      <c r="S13" s="61" t="e">
        <f t="shared" si="1"/>
        <v>#VALUE!</v>
      </c>
      <c r="T13" s="61">
        <f t="shared" si="2"/>
        <v>1483.4698469846985</v>
      </c>
      <c r="U13" s="62">
        <v>4767815</v>
      </c>
      <c r="V13" s="63">
        <f t="shared" si="3"/>
        <v>-0.3086413797515214</v>
      </c>
      <c r="W13" s="68">
        <v>198037600</v>
      </c>
      <c r="X13" s="68">
        <v>136516</v>
      </c>
      <c r="Y13" s="61">
        <f t="shared" si="4"/>
        <v>1450.6548682938264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142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243009977</v>
      </c>
      <c r="R15" s="27">
        <f>SUM(R4:R14)</f>
        <v>176909</v>
      </c>
      <c r="S15" s="28">
        <f>R15/G15</f>
        <v>1245.838028169014</v>
      </c>
      <c r="T15" s="49">
        <f>Q15/R15</f>
        <v>1373.643946887948</v>
      </c>
      <c r="U15" s="54">
        <v>218113807</v>
      </c>
      <c r="V15" s="38">
        <f>IF(U15&lt;&gt;0,-(U15-Q15)/U15,"")</f>
        <v>0.11414302625968104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admin</cp:lastModifiedBy>
  <cp:lastPrinted>2008-10-22T07:58:06Z</cp:lastPrinted>
  <dcterms:created xsi:type="dcterms:W3CDTF">2006-04-04T07:29:08Z</dcterms:created>
  <dcterms:modified xsi:type="dcterms:W3CDTF">2013-07-08T20:27:35Z</dcterms:modified>
  <cp:category/>
  <cp:version/>
  <cp:contentType/>
  <cp:contentStatus/>
</cp:coreProperties>
</file>