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7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<sst xmlns="http://schemas.openxmlformats.org/spreadsheetml/2006/main" count="66" uniqueCount="41">
  <si>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</si>
  <si>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</si>
  <si>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</si>
  <si>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</si>
  <si>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</si>
  <si>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</si>
  <si>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</si>
  <si>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</si>
  <si>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</si>
  <si>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</si>
  <si>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</si>
  <si>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</si>
  <si>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</si>
  <si>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</si>
  <si>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</si>
  <si>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</si>
  <si>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</si>
  <si>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</si>
  <si>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</si>
  <si>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</si>
  <si>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</si>
  <si>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Rio</t>
  </si>
  <si>
    <t>InterCom</t>
  </si>
  <si>
    <t>25+26+10</t>
  </si>
  <si>
    <t>n/a</t>
  </si>
  <si>
    <t>Yogi Bear</t>
  </si>
  <si>
    <t>23+24+2</t>
  </si>
  <si>
    <t>Source Code</t>
  </si>
  <si>
    <t>Provideo</t>
  </si>
  <si>
    <t>Unknown</t>
  </si>
  <si>
    <t>Hop</t>
  </si>
  <si>
    <t>UIP</t>
  </si>
  <si>
    <t>Just Go With It</t>
  </si>
  <si>
    <t>28+2</t>
  </si>
  <si>
    <t>Limitless</t>
  </si>
  <si>
    <t>ProVideo</t>
  </si>
  <si>
    <t>Adjustment Bureau</t>
  </si>
  <si>
    <t>24+1</t>
  </si>
  <si>
    <t>Scream 4</t>
  </si>
  <si>
    <t>Forum Hungary</t>
  </si>
  <si>
    <t>Hall Pass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</si>
</sst>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171" fontId="3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33" fillId="0" borderId="0">
      <alignment/>
      <protection/>
    </xf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0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198" fontId="15" fillId="0" borderId="26" xfId="39" applyNumberFormat="1" applyFont="1" applyBorder="1" applyAlignment="1">
      <alignment/>
    </xf>
    <xf numFmtId="0" fontId="14" fillId="25" borderId="26" xfId="0" applyFont="1" applyFill="1" applyBorder="1" applyAlignment="1">
      <alignment vertical="center"/>
    </xf>
    <xf numFmtId="3" fontId="14" fillId="25" borderId="26" xfId="42" applyNumberFormat="1" applyFont="1" applyFill="1" applyBorder="1" applyAlignment="1">
      <alignment horizontal="right"/>
    </xf>
    <xf numFmtId="3" fontId="34" fillId="25" borderId="26" xfId="0" applyNumberFormat="1" applyFont="1" applyFill="1" applyBorder="1" applyAlignment="1">
      <alignment vertical="center"/>
    </xf>
    <xf numFmtId="3" fontId="14" fillId="25" borderId="26" xfId="0" applyNumberFormat="1" applyFont="1" applyFill="1" applyBorder="1" applyAlignment="1">
      <alignment/>
    </xf>
    <xf numFmtId="3" fontId="15" fillId="25" borderId="26" xfId="55" applyNumberFormat="1" applyFont="1" applyFill="1" applyBorder="1">
      <alignment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0592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6208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21-24  APRIL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E1" sqref="D1:E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0.00390625" style="0" customWidth="1"/>
    <col min="4" max="4" width="16.28125" style="0" customWidth="1"/>
    <col min="5" max="5" width="16.57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7109375" style="0" customWidth="1"/>
    <col min="15" max="15" width="12.28125" style="0" customWidth="1"/>
    <col min="16" max="16" width="8.8515625" style="0" customWidth="1"/>
    <col min="17" max="17" width="13.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70" t="s">
        <v>3</v>
      </c>
      <c r="G2" s="70" t="s">
        <v>4</v>
      </c>
      <c r="H2" s="70" t="s">
        <v>5</v>
      </c>
      <c r="I2" s="72" t="s">
        <v>18</v>
      </c>
      <c r="J2" s="72"/>
      <c r="K2" s="72" t="s">
        <v>6</v>
      </c>
      <c r="L2" s="72"/>
      <c r="M2" s="72" t="s">
        <v>7</v>
      </c>
      <c r="N2" s="72"/>
      <c r="O2" s="72" t="s">
        <v>8</v>
      </c>
      <c r="P2" s="72"/>
      <c r="Q2" s="72" t="s">
        <v>9</v>
      </c>
      <c r="R2" s="72"/>
      <c r="S2" s="72"/>
      <c r="T2" s="72"/>
      <c r="U2" s="72" t="s">
        <v>10</v>
      </c>
      <c r="V2" s="72"/>
      <c r="W2" s="72" t="s">
        <v>11</v>
      </c>
      <c r="X2" s="72"/>
      <c r="Y2" s="75"/>
    </row>
    <row r="3" spans="1:25" ht="30" customHeight="1">
      <c r="A3" s="13"/>
      <c r="B3" s="14"/>
      <c r="C3" s="80"/>
      <c r="D3" s="82"/>
      <c r="E3" s="83"/>
      <c r="F3" s="71"/>
      <c r="G3" s="71"/>
      <c r="H3" s="71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40654</v>
      </c>
      <c r="E4" s="57" t="s">
        <v>22</v>
      </c>
      <c r="F4" s="58" t="s">
        <v>23</v>
      </c>
      <c r="G4" s="58" t="s">
        <v>24</v>
      </c>
      <c r="H4" s="58">
        <v>1</v>
      </c>
      <c r="I4" s="59">
        <v>8277360</v>
      </c>
      <c r="J4" s="59">
        <v>6149</v>
      </c>
      <c r="K4" s="59">
        <v>10930440</v>
      </c>
      <c r="L4" s="59">
        <v>8093</v>
      </c>
      <c r="M4" s="59">
        <v>14083805</v>
      </c>
      <c r="N4" s="59">
        <v>10269</v>
      </c>
      <c r="O4" s="59">
        <v>18041600</v>
      </c>
      <c r="P4" s="59">
        <v>13013</v>
      </c>
      <c r="Q4" s="60">
        <f aca="true" t="shared" si="0" ref="Q4:R13">+I4+K4+M4+O4</f>
        <v>51333205</v>
      </c>
      <c r="R4" s="60">
        <f t="shared" si="0"/>
        <v>37524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1368.0099403048716</v>
      </c>
      <c r="U4" s="62">
        <v>0</v>
      </c>
      <c r="V4" s="63">
        <f aca="true" t="shared" si="3" ref="V4:V13">IF(U4&lt;&gt;0,-(U4-Q4)/U4,"")</f>
      </c>
      <c r="W4" s="64">
        <v>51333205</v>
      </c>
      <c r="X4" s="64">
        <v>37524</v>
      </c>
      <c r="Y4" s="50">
        <f aca="true" t="shared" si="4" ref="Y4:Y13">W4/X4</f>
        <v>1368.0099403048716</v>
      </c>
    </row>
    <row r="5" spans="1:25" ht="30" customHeight="1">
      <c r="A5" s="40">
        <v>2</v>
      </c>
      <c r="B5" s="41"/>
      <c r="C5" s="65" t="s">
        <v>25</v>
      </c>
      <c r="D5" s="56">
        <v>40640</v>
      </c>
      <c r="E5" s="57" t="s">
        <v>22</v>
      </c>
      <c r="F5" s="58" t="s">
        <v>26</v>
      </c>
      <c r="G5" s="58" t="s">
        <v>24</v>
      </c>
      <c r="H5" s="58">
        <v>3</v>
      </c>
      <c r="I5" s="59">
        <v>2760270</v>
      </c>
      <c r="J5" s="59">
        <v>2121</v>
      </c>
      <c r="K5" s="59">
        <v>2730140</v>
      </c>
      <c r="L5" s="59">
        <v>2073</v>
      </c>
      <c r="M5" s="59">
        <v>3128000</v>
      </c>
      <c r="N5" s="59">
        <v>2318</v>
      </c>
      <c r="O5" s="59">
        <v>4335490</v>
      </c>
      <c r="P5" s="59">
        <v>3127</v>
      </c>
      <c r="Q5" s="60">
        <f t="shared" si="0"/>
        <v>12953900</v>
      </c>
      <c r="R5" s="60">
        <f t="shared" si="0"/>
        <v>9639</v>
      </c>
      <c r="S5" s="61" t="e">
        <f t="shared" si="1"/>
        <v>#VALUE!</v>
      </c>
      <c r="T5" s="61">
        <f t="shared" si="2"/>
        <v>1343.9049693951654</v>
      </c>
      <c r="U5" s="62">
        <v>31262795</v>
      </c>
      <c r="V5" s="63">
        <f t="shared" si="3"/>
        <v>-0.5856448535711538</v>
      </c>
      <c r="W5" s="64">
        <v>117136172</v>
      </c>
      <c r="X5" s="64">
        <v>87511</v>
      </c>
      <c r="Y5" s="50">
        <f t="shared" si="4"/>
        <v>1338.5308361234588</v>
      </c>
    </row>
    <row r="6" spans="1:25" ht="30" customHeight="1">
      <c r="A6" s="40">
        <v>3</v>
      </c>
      <c r="B6" s="41"/>
      <c r="C6" s="65" t="s">
        <v>27</v>
      </c>
      <c r="D6" s="56">
        <v>40654</v>
      </c>
      <c r="E6" s="57" t="s">
        <v>28</v>
      </c>
      <c r="F6" s="58">
        <v>22</v>
      </c>
      <c r="G6" s="58" t="s">
        <v>24</v>
      </c>
      <c r="H6" s="58">
        <v>1</v>
      </c>
      <c r="I6" s="66">
        <v>2235735</v>
      </c>
      <c r="J6" s="66">
        <v>1842</v>
      </c>
      <c r="K6" s="66">
        <v>2559800</v>
      </c>
      <c r="L6" s="66">
        <v>2100</v>
      </c>
      <c r="M6" s="66">
        <v>2835710</v>
      </c>
      <c r="N6" s="66">
        <v>2320</v>
      </c>
      <c r="O6" s="66">
        <v>3353205</v>
      </c>
      <c r="P6" s="66">
        <v>2711</v>
      </c>
      <c r="Q6" s="60">
        <f t="shared" si="0"/>
        <v>10984450</v>
      </c>
      <c r="R6" s="60">
        <f t="shared" si="0"/>
        <v>8973</v>
      </c>
      <c r="S6" s="61" t="e">
        <f t="shared" si="1"/>
        <v>#VALUE!</v>
      </c>
      <c r="T6" s="61">
        <f t="shared" si="2"/>
        <v>1224.1669452802853</v>
      </c>
      <c r="U6" s="62">
        <v>0</v>
      </c>
      <c r="V6" s="63">
        <f t="shared" si="3"/>
      </c>
      <c r="W6" s="48">
        <v>10984450</v>
      </c>
      <c r="X6" s="48">
        <v>8973</v>
      </c>
      <c r="Y6" s="50">
        <f t="shared" si="4"/>
        <v>1224.1669452802853</v>
      </c>
    </row>
    <row r="7" spans="1:25" ht="30" customHeight="1">
      <c r="A7" s="40">
        <v>4</v>
      </c>
      <c r="B7" s="41"/>
      <c r="C7" s="55" t="s">
        <v>29</v>
      </c>
      <c r="D7" s="56">
        <v>40647</v>
      </c>
      <c r="E7" s="57" t="s">
        <v>22</v>
      </c>
      <c r="F7" s="58">
        <v>23</v>
      </c>
      <c r="G7" s="58" t="s">
        <v>24</v>
      </c>
      <c r="H7" s="58">
        <v>2</v>
      </c>
      <c r="I7" s="59">
        <v>1447300</v>
      </c>
      <c r="J7" s="59">
        <v>1168</v>
      </c>
      <c r="K7" s="59">
        <v>2000980</v>
      </c>
      <c r="L7" s="59">
        <v>1619</v>
      </c>
      <c r="M7" s="59">
        <v>2102860</v>
      </c>
      <c r="N7" s="59">
        <v>1683</v>
      </c>
      <c r="O7" s="59">
        <v>2985065</v>
      </c>
      <c r="P7" s="59">
        <v>2384</v>
      </c>
      <c r="Q7" s="60">
        <f t="shared" si="0"/>
        <v>8536205</v>
      </c>
      <c r="R7" s="60">
        <f t="shared" si="0"/>
        <v>6854</v>
      </c>
      <c r="S7" s="61" t="e">
        <f t="shared" si="1"/>
        <v>#VALUE!</v>
      </c>
      <c r="T7" s="61">
        <f t="shared" si="2"/>
        <v>1245.4340531076743</v>
      </c>
      <c r="U7" s="62">
        <v>17053870</v>
      </c>
      <c r="V7" s="63">
        <f t="shared" si="3"/>
        <v>-0.49945642836494003</v>
      </c>
      <c r="W7" s="64">
        <v>30773835</v>
      </c>
      <c r="X7" s="64">
        <v>25316</v>
      </c>
      <c r="Y7" s="61">
        <f t="shared" si="4"/>
        <v>1215.5883630905357</v>
      </c>
    </row>
    <row r="8" spans="1:25" ht="30" customHeight="1">
      <c r="A8" s="40">
        <v>5</v>
      </c>
      <c r="B8" s="41"/>
      <c r="C8" s="67" t="s">
        <v>30</v>
      </c>
      <c r="D8" s="56">
        <v>40647</v>
      </c>
      <c r="E8" s="57" t="s">
        <v>31</v>
      </c>
      <c r="F8" s="58">
        <v>25</v>
      </c>
      <c r="G8" s="58">
        <v>25</v>
      </c>
      <c r="H8" s="58">
        <v>2</v>
      </c>
      <c r="I8" s="68">
        <v>1422500</v>
      </c>
      <c r="J8" s="68">
        <v>1426</v>
      </c>
      <c r="K8" s="68">
        <v>1363610</v>
      </c>
      <c r="L8" s="68">
        <v>1374</v>
      </c>
      <c r="M8" s="68">
        <v>1563540</v>
      </c>
      <c r="N8" s="68">
        <v>1526</v>
      </c>
      <c r="O8" s="68">
        <v>2063080</v>
      </c>
      <c r="P8" s="68">
        <v>1978</v>
      </c>
      <c r="Q8" s="60">
        <f t="shared" si="0"/>
        <v>6412730</v>
      </c>
      <c r="R8" s="60">
        <f t="shared" si="0"/>
        <v>6304</v>
      </c>
      <c r="S8" s="61">
        <f t="shared" si="1"/>
        <v>252.16</v>
      </c>
      <c r="T8" s="61">
        <f t="shared" si="2"/>
        <v>1017.2477791878173</v>
      </c>
      <c r="U8" s="62">
        <v>9099160</v>
      </c>
      <c r="V8" s="63">
        <f t="shared" si="3"/>
        <v>-0.29523934077431324</v>
      </c>
      <c r="W8" s="48">
        <v>18860235</v>
      </c>
      <c r="X8" s="48">
        <v>18692</v>
      </c>
      <c r="Y8" s="50">
        <f t="shared" si="4"/>
        <v>1009.0003744917611</v>
      </c>
    </row>
    <row r="9" spans="1:25" ht="30" customHeight="1">
      <c r="A9" s="40">
        <v>6</v>
      </c>
      <c r="B9" s="41"/>
      <c r="C9" s="55" t="s">
        <v>32</v>
      </c>
      <c r="D9" s="56">
        <v>40247</v>
      </c>
      <c r="E9" s="57" t="s">
        <v>22</v>
      </c>
      <c r="F9" s="58" t="s">
        <v>33</v>
      </c>
      <c r="G9" s="58" t="s">
        <v>24</v>
      </c>
      <c r="H9" s="58">
        <v>7</v>
      </c>
      <c r="I9" s="59">
        <v>1155100</v>
      </c>
      <c r="J9" s="59">
        <v>1048</v>
      </c>
      <c r="K9" s="59">
        <v>1451760</v>
      </c>
      <c r="L9" s="59">
        <v>1312</v>
      </c>
      <c r="M9" s="59">
        <v>1482780</v>
      </c>
      <c r="N9" s="59">
        <v>1281</v>
      </c>
      <c r="O9" s="59">
        <v>2257325</v>
      </c>
      <c r="P9" s="59">
        <v>1883</v>
      </c>
      <c r="Q9" s="60">
        <f t="shared" si="0"/>
        <v>6346965</v>
      </c>
      <c r="R9" s="60">
        <f t="shared" si="0"/>
        <v>5524</v>
      </c>
      <c r="S9" s="61" t="e">
        <f t="shared" si="1"/>
        <v>#VALUE!</v>
      </c>
      <c r="T9" s="61">
        <f t="shared" si="2"/>
        <v>1148.979905865315</v>
      </c>
      <c r="U9" s="62">
        <v>8436810</v>
      </c>
      <c r="V9" s="63">
        <f t="shared" si="3"/>
        <v>-0.2477055901460386</v>
      </c>
      <c r="W9" s="64">
        <v>171351227</v>
      </c>
      <c r="X9" s="64">
        <v>148331</v>
      </c>
      <c r="Y9" s="50">
        <f t="shared" si="4"/>
        <v>1155.1949828424267</v>
      </c>
    </row>
    <row r="10" spans="1:25" ht="30" customHeight="1">
      <c r="A10" s="40">
        <v>7</v>
      </c>
      <c r="B10" s="41"/>
      <c r="C10" s="55" t="s">
        <v>34</v>
      </c>
      <c r="D10" s="56">
        <v>40640</v>
      </c>
      <c r="E10" s="57" t="s">
        <v>35</v>
      </c>
      <c r="F10" s="58">
        <v>20</v>
      </c>
      <c r="G10" s="58" t="s">
        <v>24</v>
      </c>
      <c r="H10" s="58">
        <v>3</v>
      </c>
      <c r="I10" s="66">
        <v>1000670</v>
      </c>
      <c r="J10" s="66">
        <v>868</v>
      </c>
      <c r="K10" s="66">
        <v>1409050</v>
      </c>
      <c r="L10" s="66">
        <v>1161</v>
      </c>
      <c r="M10" s="66">
        <v>1327410</v>
      </c>
      <c r="N10" s="66">
        <v>1086</v>
      </c>
      <c r="O10" s="66">
        <v>2257480</v>
      </c>
      <c r="P10" s="66">
        <v>1810</v>
      </c>
      <c r="Q10" s="60">
        <f t="shared" si="0"/>
        <v>5994610</v>
      </c>
      <c r="R10" s="60">
        <f t="shared" si="0"/>
        <v>4925</v>
      </c>
      <c r="S10" s="61" t="e">
        <f t="shared" si="1"/>
        <v>#VALUE!</v>
      </c>
      <c r="T10" s="61">
        <f t="shared" si="2"/>
        <v>1217.179695431472</v>
      </c>
      <c r="U10" s="62">
        <v>9823420</v>
      </c>
      <c r="V10" s="63">
        <f t="shared" si="3"/>
        <v>-0.38976344287427395</v>
      </c>
      <c r="W10" s="69">
        <v>40781095</v>
      </c>
      <c r="X10" s="69">
        <v>34304</v>
      </c>
      <c r="Y10" s="50">
        <f t="shared" si="4"/>
        <v>1188.8145697294776</v>
      </c>
    </row>
    <row r="11" spans="1:25" ht="30" customHeight="1">
      <c r="A11" s="40">
        <v>8</v>
      </c>
      <c r="B11" s="41"/>
      <c r="C11" s="67" t="s">
        <v>36</v>
      </c>
      <c r="D11" s="56">
        <v>40633</v>
      </c>
      <c r="E11" s="57" t="s">
        <v>31</v>
      </c>
      <c r="F11" s="58" t="s">
        <v>37</v>
      </c>
      <c r="G11" s="58">
        <v>25</v>
      </c>
      <c r="H11" s="58">
        <v>4</v>
      </c>
      <c r="I11" s="68">
        <v>673210</v>
      </c>
      <c r="J11" s="68">
        <v>590</v>
      </c>
      <c r="K11" s="68">
        <v>946680</v>
      </c>
      <c r="L11" s="68">
        <v>788</v>
      </c>
      <c r="M11" s="68">
        <v>1070650</v>
      </c>
      <c r="N11" s="68">
        <v>872</v>
      </c>
      <c r="O11" s="68">
        <v>1609330</v>
      </c>
      <c r="P11" s="68">
        <v>1315</v>
      </c>
      <c r="Q11" s="60">
        <f t="shared" si="0"/>
        <v>4299870</v>
      </c>
      <c r="R11" s="60">
        <f t="shared" si="0"/>
        <v>3565</v>
      </c>
      <c r="S11" s="61">
        <f t="shared" si="1"/>
        <v>142.6</v>
      </c>
      <c r="T11" s="61">
        <f t="shared" si="2"/>
        <v>1206.1346423562413</v>
      </c>
      <c r="U11" s="62">
        <v>7310090</v>
      </c>
      <c r="V11" s="63">
        <f t="shared" si="3"/>
        <v>-0.41178973172696914</v>
      </c>
      <c r="W11" s="48">
        <v>52653505</v>
      </c>
      <c r="X11" s="48">
        <v>44421</v>
      </c>
      <c r="Y11" s="50">
        <f t="shared" si="4"/>
        <v>1185.3291236127056</v>
      </c>
    </row>
    <row r="12" spans="1:25" ht="30" customHeight="1">
      <c r="A12" s="40">
        <v>9</v>
      </c>
      <c r="B12" s="41"/>
      <c r="C12" s="65" t="s">
        <v>38</v>
      </c>
      <c r="D12" s="56">
        <v>40647</v>
      </c>
      <c r="E12" s="57" t="s">
        <v>39</v>
      </c>
      <c r="F12" s="58">
        <v>12</v>
      </c>
      <c r="G12" s="58" t="s">
        <v>24</v>
      </c>
      <c r="H12" s="58">
        <v>2</v>
      </c>
      <c r="I12" s="68">
        <v>662140</v>
      </c>
      <c r="J12" s="68">
        <v>577</v>
      </c>
      <c r="K12" s="68">
        <v>635450</v>
      </c>
      <c r="L12" s="68">
        <v>552</v>
      </c>
      <c r="M12" s="68">
        <v>672260</v>
      </c>
      <c r="N12" s="68">
        <v>562</v>
      </c>
      <c r="O12" s="68">
        <v>774150</v>
      </c>
      <c r="P12" s="68">
        <v>638</v>
      </c>
      <c r="Q12" s="60">
        <f t="shared" si="0"/>
        <v>2744000</v>
      </c>
      <c r="R12" s="60">
        <f t="shared" si="0"/>
        <v>2329</v>
      </c>
      <c r="S12" s="61" t="e">
        <f t="shared" si="1"/>
        <v>#VALUE!</v>
      </c>
      <c r="T12" s="61">
        <f t="shared" si="2"/>
        <v>1178.1880635465866</v>
      </c>
      <c r="U12" s="62">
        <v>5133460</v>
      </c>
      <c r="V12" s="63">
        <f t="shared" si="3"/>
        <v>-0.4654677352117285</v>
      </c>
      <c r="W12" s="48">
        <v>9720410</v>
      </c>
      <c r="X12" s="48">
        <v>8373</v>
      </c>
      <c r="Y12" s="50">
        <f t="shared" si="4"/>
        <v>1160.9232055416219</v>
      </c>
    </row>
    <row r="13" spans="1:25" ht="30" customHeight="1">
      <c r="A13" s="40">
        <v>10</v>
      </c>
      <c r="B13" s="41"/>
      <c r="C13" s="55" t="s">
        <v>40</v>
      </c>
      <c r="D13" s="56">
        <v>40605</v>
      </c>
      <c r="E13" s="57" t="s">
        <v>22</v>
      </c>
      <c r="F13" s="58" t="s">
        <v>33</v>
      </c>
      <c r="G13" s="58" t="s">
        <v>24</v>
      </c>
      <c r="H13" s="58">
        <v>8</v>
      </c>
      <c r="I13" s="59">
        <v>424080</v>
      </c>
      <c r="J13" s="59">
        <v>383</v>
      </c>
      <c r="K13" s="59">
        <v>537500</v>
      </c>
      <c r="L13" s="59">
        <v>464</v>
      </c>
      <c r="M13" s="59">
        <v>735490</v>
      </c>
      <c r="N13" s="59">
        <v>640</v>
      </c>
      <c r="O13" s="59">
        <v>1004320</v>
      </c>
      <c r="P13" s="59">
        <v>836</v>
      </c>
      <c r="Q13" s="60">
        <f t="shared" si="0"/>
        <v>2701390</v>
      </c>
      <c r="R13" s="60">
        <f t="shared" si="0"/>
        <v>2323</v>
      </c>
      <c r="S13" s="61" t="e">
        <f t="shared" si="1"/>
        <v>#VALUE!</v>
      </c>
      <c r="T13" s="61">
        <f t="shared" si="2"/>
        <v>1162.8885062419286</v>
      </c>
      <c r="U13" s="62">
        <v>4053520</v>
      </c>
      <c r="V13" s="63">
        <f t="shared" si="3"/>
        <v>-0.333569342201346</v>
      </c>
      <c r="W13" s="64">
        <v>98591329</v>
      </c>
      <c r="X13" s="64">
        <v>84602</v>
      </c>
      <c r="Y13" s="50">
        <f t="shared" si="4"/>
        <v>1165.3545897260112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50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112307325</v>
      </c>
      <c r="R15" s="27">
        <f>SUM(R4:R14)</f>
        <v>87960</v>
      </c>
      <c r="S15" s="28">
        <f>R15/G15</f>
        <v>1759.2</v>
      </c>
      <c r="T15" s="49">
        <f>Q15/R15</f>
        <v>1276.799965893588</v>
      </c>
      <c r="U15" s="39">
        <v>98633885</v>
      </c>
      <c r="V15" s="38">
        <f>IF(U15&lt;&gt;0,-(U15-Q15)/U15,"")</f>
        <v>0.1386282209202243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2011-04-26T13:16:47Z</dcterms:modified>
  <cp:category/>
  <cp:version/>
  <cp:contentType/>
  <cp:contentStatus/>
</cp:coreProperties>
</file>