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<sst xmlns="http://schemas.openxmlformats.org/spreadsheetml/2006/main" count="63" uniqueCount="37">
  <si>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</si>
  <si>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</si>
  <si>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</si>
  <si>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</si>
  <si>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</si>
  <si>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</si>
  <si>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</si>
  <si>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</si>
  <si>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</si>
  <si>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</si>
  <si>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</si>
  <si>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</si>
  <si>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</si>
  <si>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</si>
  <si>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</si>
  <si>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</si>
  <si>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</si>
  <si>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</si>
  <si>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</si>
  <si>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</si>
  <si>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</si>
  <si>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He's Just Not that into You</t>
  </si>
  <si>
    <t>InterCom</t>
  </si>
  <si>
    <t>n/a</t>
  </si>
  <si>
    <t>Slumdog Millionaire</t>
  </si>
  <si>
    <t>Forum Hungary</t>
  </si>
  <si>
    <t>My Bloody Valentine 3D</t>
  </si>
  <si>
    <t>Made in Hungaria (local)</t>
  </si>
  <si>
    <t>Budapest Film</t>
  </si>
  <si>
    <t>Hotel for Dogs</t>
  </si>
  <si>
    <t>UIP</t>
  </si>
  <si>
    <t>20+1</t>
  </si>
  <si>
    <t>Valkyrie</t>
  </si>
  <si>
    <t>Bolt 3D</t>
  </si>
  <si>
    <t>The Curious Case of Benjamin Button</t>
  </si>
  <si>
    <t>The Pink Panther 2</t>
  </si>
  <si>
    <t>Seven Pounds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</si>
</sst>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4" fillId="34" borderId="26" xfId="0" applyNumberFormat="1" applyFont="1" applyFill="1" applyBorder="1" applyAlignment="1">
      <alignment/>
    </xf>
    <xf numFmtId="3" fontId="14" fillId="34" borderId="26" xfId="41" applyNumberFormat="1" applyFont="1" applyFill="1" applyBorder="1" applyAlignment="1">
      <alignment/>
    </xf>
    <xf numFmtId="3" fontId="15" fillId="34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59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73250" y="447675"/>
          <a:ext cx="27241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 FEBRUARY - 1 MARCH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9.140625" style="0" customWidth="1"/>
    <col min="11" max="11" width="15.57421875" style="0" customWidth="1"/>
    <col min="12" max="12" width="8.7109375" style="0" customWidth="1"/>
    <col min="13" max="13" width="15.00390625" style="0" customWidth="1"/>
    <col min="14" max="14" width="9.7109375" style="0" customWidth="1"/>
    <col min="15" max="15" width="14.7109375" style="0" customWidth="1"/>
    <col min="16" max="16" width="11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0.140625" style="0" customWidth="1"/>
    <col min="25" max="25" width="7.00390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9" t="s">
        <v>0</v>
      </c>
      <c r="D2" s="71" t="s">
        <v>1</v>
      </c>
      <c r="E2" s="71" t="s">
        <v>2</v>
      </c>
      <c r="F2" s="74" t="s">
        <v>3</v>
      </c>
      <c r="G2" s="74" t="s">
        <v>4</v>
      </c>
      <c r="H2" s="74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5"/>
    </row>
    <row r="3" spans="1:25" ht="30" customHeight="1">
      <c r="A3" s="13"/>
      <c r="B3" s="14"/>
      <c r="C3" s="70"/>
      <c r="D3" s="72"/>
      <c r="E3" s="73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6" t="s">
        <v>21</v>
      </c>
      <c r="D4" s="77">
        <v>39870</v>
      </c>
      <c r="E4" s="78" t="s">
        <v>22</v>
      </c>
      <c r="F4" s="79">
        <v>30</v>
      </c>
      <c r="G4" s="79" t="s">
        <v>23</v>
      </c>
      <c r="H4" s="79">
        <v>1</v>
      </c>
      <c r="I4" s="80">
        <v>3457130</v>
      </c>
      <c r="J4" s="80">
        <v>3129</v>
      </c>
      <c r="K4" s="80">
        <v>6961270</v>
      </c>
      <c r="L4" s="80">
        <v>6244</v>
      </c>
      <c r="M4" s="80">
        <v>13566995</v>
      </c>
      <c r="N4" s="80">
        <v>12131</v>
      </c>
      <c r="O4" s="80">
        <v>7646785</v>
      </c>
      <c r="P4" s="80">
        <v>6741</v>
      </c>
      <c r="Q4" s="51">
        <f aca="true" t="shared" si="0" ref="Q4:R8">+I4+K4+M4+O4</f>
        <v>31632180</v>
      </c>
      <c r="R4" s="54">
        <f t="shared" si="0"/>
        <v>28245</v>
      </c>
      <c r="S4" s="52" t="e">
        <f aca="true" t="shared" si="1" ref="S4:S13">IF(Q4&lt;&gt;0,R4/G4,"")</f>
        <v>#VALUE!</v>
      </c>
      <c r="T4" s="52">
        <f aca="true" t="shared" si="2" ref="T4:T13">IF(Q4&lt;&gt;0,Q4/R4,"")</f>
        <v>1119.9214020180564</v>
      </c>
      <c r="U4" s="81">
        <v>0</v>
      </c>
      <c r="V4" s="82">
        <f aca="true" t="shared" si="3" ref="V4:V13">IF(U4&lt;&gt;0,-(U4-Q4)/U4,"")</f>
      </c>
      <c r="W4" s="57">
        <v>31632180</v>
      </c>
      <c r="X4" s="57">
        <v>28245</v>
      </c>
      <c r="Y4" s="56">
        <f aca="true" t="shared" si="4" ref="Y4:Y13">W4/X4</f>
        <v>1119.9214020180564</v>
      </c>
    </row>
    <row r="5" spans="1:25" ht="30" customHeight="1">
      <c r="A5" s="40">
        <v>2</v>
      </c>
      <c r="B5" s="41"/>
      <c r="C5" s="76" t="s">
        <v>24</v>
      </c>
      <c r="D5" s="77">
        <v>39864</v>
      </c>
      <c r="E5" s="78" t="s">
        <v>25</v>
      </c>
      <c r="F5" s="79">
        <v>12</v>
      </c>
      <c r="G5" s="79" t="s">
        <v>23</v>
      </c>
      <c r="H5" s="79">
        <v>2</v>
      </c>
      <c r="I5" s="83">
        <v>2411740</v>
      </c>
      <c r="J5" s="83">
        <v>2188</v>
      </c>
      <c r="K5" s="83">
        <v>4048115</v>
      </c>
      <c r="L5" s="83">
        <v>3666</v>
      </c>
      <c r="M5" s="83">
        <v>6675610</v>
      </c>
      <c r="N5" s="83">
        <v>5958</v>
      </c>
      <c r="O5" s="83">
        <v>5213494</v>
      </c>
      <c r="P5" s="83">
        <v>4641</v>
      </c>
      <c r="Q5" s="51">
        <f t="shared" si="0"/>
        <v>18348959</v>
      </c>
      <c r="R5" s="54">
        <f t="shared" si="0"/>
        <v>16453</v>
      </c>
      <c r="S5" s="52" t="e">
        <f t="shared" si="1"/>
        <v>#VALUE!</v>
      </c>
      <c r="T5" s="52">
        <f t="shared" si="2"/>
        <v>1115.2348507870904</v>
      </c>
      <c r="U5" s="81">
        <v>13026235</v>
      </c>
      <c r="V5" s="82">
        <f t="shared" si="3"/>
        <v>0.4086156897983185</v>
      </c>
      <c r="W5" s="53">
        <v>40311419</v>
      </c>
      <c r="X5" s="53">
        <v>37296</v>
      </c>
      <c r="Y5" s="56">
        <f t="shared" si="4"/>
        <v>1080.8510027885027</v>
      </c>
    </row>
    <row r="6" spans="1:25" ht="30" customHeight="1">
      <c r="A6" s="40">
        <v>3</v>
      </c>
      <c r="B6" s="41"/>
      <c r="C6" s="48" t="s">
        <v>26</v>
      </c>
      <c r="D6" s="77">
        <v>39870</v>
      </c>
      <c r="E6" s="49" t="s">
        <v>25</v>
      </c>
      <c r="F6" s="50">
        <v>7</v>
      </c>
      <c r="G6" s="50" t="s">
        <v>23</v>
      </c>
      <c r="H6" s="50">
        <v>1</v>
      </c>
      <c r="I6" s="83">
        <v>2383671</v>
      </c>
      <c r="J6" s="83">
        <v>1558</v>
      </c>
      <c r="K6" s="83">
        <v>4008551</v>
      </c>
      <c r="L6" s="83">
        <v>2591</v>
      </c>
      <c r="M6" s="83">
        <v>6835847</v>
      </c>
      <c r="N6" s="83">
        <v>4411</v>
      </c>
      <c r="O6" s="83">
        <v>4478256</v>
      </c>
      <c r="P6" s="83">
        <v>2846</v>
      </c>
      <c r="Q6" s="51">
        <f t="shared" si="0"/>
        <v>17706325</v>
      </c>
      <c r="R6" s="54">
        <f t="shared" si="0"/>
        <v>11406</v>
      </c>
      <c r="S6" s="52" t="e">
        <f t="shared" si="1"/>
        <v>#VALUE!</v>
      </c>
      <c r="T6" s="52">
        <f t="shared" si="2"/>
        <v>1552.3693669998247</v>
      </c>
      <c r="U6" s="81">
        <v>0</v>
      </c>
      <c r="V6" s="82">
        <f t="shared" si="3"/>
      </c>
      <c r="W6" s="53">
        <v>26486135</v>
      </c>
      <c r="X6" s="53">
        <v>17116</v>
      </c>
      <c r="Y6" s="56">
        <f t="shared" si="4"/>
        <v>1547.4488782425801</v>
      </c>
    </row>
    <row r="7" spans="1:25" ht="30" customHeight="1">
      <c r="A7" s="40">
        <v>4</v>
      </c>
      <c r="B7" s="41"/>
      <c r="C7" s="76" t="s">
        <v>27</v>
      </c>
      <c r="D7" s="77">
        <v>39849</v>
      </c>
      <c r="E7" s="78" t="s">
        <v>28</v>
      </c>
      <c r="F7" s="79">
        <v>30</v>
      </c>
      <c r="G7" s="79" t="s">
        <v>23</v>
      </c>
      <c r="H7" s="79">
        <v>4</v>
      </c>
      <c r="I7" s="84">
        <v>1473535</v>
      </c>
      <c r="J7" s="84">
        <v>1521</v>
      </c>
      <c r="K7" s="84">
        <v>3311600</v>
      </c>
      <c r="L7" s="84">
        <v>3485</v>
      </c>
      <c r="M7" s="84">
        <v>7758845</v>
      </c>
      <c r="N7" s="84">
        <v>7211</v>
      </c>
      <c r="O7" s="84">
        <v>4561480</v>
      </c>
      <c r="P7" s="84">
        <v>4108</v>
      </c>
      <c r="Q7" s="51">
        <f t="shared" si="0"/>
        <v>17105460</v>
      </c>
      <c r="R7" s="54">
        <f t="shared" si="0"/>
        <v>16325</v>
      </c>
      <c r="S7" s="52" t="e">
        <f t="shared" si="1"/>
        <v>#VALUE!</v>
      </c>
      <c r="T7" s="52">
        <f t="shared" si="2"/>
        <v>1047.8076569678408</v>
      </c>
      <c r="U7" s="81">
        <v>25209315</v>
      </c>
      <c r="V7" s="82">
        <f t="shared" si="3"/>
        <v>-0.32146272122031083</v>
      </c>
      <c r="W7" s="57">
        <v>152498885</v>
      </c>
      <c r="X7" s="57">
        <v>149558</v>
      </c>
      <c r="Y7" s="56">
        <f t="shared" si="4"/>
        <v>1019.6638427900881</v>
      </c>
    </row>
    <row r="8" spans="1:25" ht="30" customHeight="1">
      <c r="A8" s="40">
        <v>5</v>
      </c>
      <c r="B8" s="41"/>
      <c r="C8" s="85" t="s">
        <v>29</v>
      </c>
      <c r="D8" s="77">
        <v>39870</v>
      </c>
      <c r="E8" s="78" t="s">
        <v>30</v>
      </c>
      <c r="F8" s="79" t="s">
        <v>31</v>
      </c>
      <c r="G8" s="79">
        <v>21</v>
      </c>
      <c r="H8" s="79">
        <v>1</v>
      </c>
      <c r="I8" s="80">
        <v>804165</v>
      </c>
      <c r="J8" s="80">
        <v>770</v>
      </c>
      <c r="K8" s="83">
        <v>2138452</v>
      </c>
      <c r="L8" s="83">
        <v>2056</v>
      </c>
      <c r="M8" s="83">
        <v>7292060</v>
      </c>
      <c r="N8" s="83">
        <v>6935</v>
      </c>
      <c r="O8" s="83">
        <v>5572115</v>
      </c>
      <c r="P8" s="83">
        <v>5266</v>
      </c>
      <c r="Q8" s="51">
        <f t="shared" si="0"/>
        <v>15806792</v>
      </c>
      <c r="R8" s="54">
        <f t="shared" si="0"/>
        <v>15027</v>
      </c>
      <c r="S8" s="52">
        <f t="shared" si="1"/>
        <v>715.5714285714286</v>
      </c>
      <c r="T8" s="52">
        <f t="shared" si="2"/>
        <v>1051.892726425767</v>
      </c>
      <c r="U8" s="81">
        <v>0</v>
      </c>
      <c r="V8" s="82">
        <f t="shared" si="3"/>
      </c>
      <c r="W8" s="53">
        <v>15806792</v>
      </c>
      <c r="X8" s="53">
        <v>15027</v>
      </c>
      <c r="Y8" s="56">
        <f t="shared" si="4"/>
        <v>1051.892726425767</v>
      </c>
    </row>
    <row r="9" spans="1:25" ht="30" customHeight="1">
      <c r="A9" s="40">
        <v>6</v>
      </c>
      <c r="B9" s="41"/>
      <c r="C9" s="48" t="s">
        <v>32</v>
      </c>
      <c r="D9" s="77">
        <v>39863</v>
      </c>
      <c r="E9" s="49" t="s">
        <v>22</v>
      </c>
      <c r="F9" s="50">
        <v>28</v>
      </c>
      <c r="G9" s="50" t="s">
        <v>23</v>
      </c>
      <c r="H9" s="50">
        <v>2</v>
      </c>
      <c r="I9" s="80">
        <v>1455530</v>
      </c>
      <c r="J9" s="80">
        <v>1316</v>
      </c>
      <c r="K9" s="80">
        <v>3018325</v>
      </c>
      <c r="L9" s="80">
        <v>2690</v>
      </c>
      <c r="M9" s="80">
        <v>6017415</v>
      </c>
      <c r="N9" s="80">
        <v>5311</v>
      </c>
      <c r="O9" s="80">
        <v>3315430</v>
      </c>
      <c r="P9" s="80">
        <v>2905</v>
      </c>
      <c r="Q9" s="51">
        <f>+I9+K9+M9+O9</f>
        <v>13806700</v>
      </c>
      <c r="R9" s="54">
        <f>+J9+L9+N9+P9</f>
        <v>12222</v>
      </c>
      <c r="S9" s="52" t="e">
        <f t="shared" si="1"/>
        <v>#VALUE!</v>
      </c>
      <c r="T9" s="52">
        <f t="shared" si="2"/>
        <v>1129.659630175094</v>
      </c>
      <c r="U9" s="81">
        <v>26136330</v>
      </c>
      <c r="V9" s="82">
        <f t="shared" si="3"/>
        <v>-0.4717429723300861</v>
      </c>
      <c r="W9" s="57">
        <v>46248450</v>
      </c>
      <c r="X9" s="57">
        <v>41984</v>
      </c>
      <c r="Y9" s="56">
        <f t="shared" si="4"/>
        <v>1101.5732183689024</v>
      </c>
    </row>
    <row r="10" spans="1:25" ht="30" customHeight="1">
      <c r="A10" s="40">
        <v>7</v>
      </c>
      <c r="B10" s="41"/>
      <c r="C10" s="85" t="s">
        <v>33</v>
      </c>
      <c r="D10" s="77">
        <v>39842</v>
      </c>
      <c r="E10" s="78" t="s">
        <v>25</v>
      </c>
      <c r="F10" s="79">
        <v>37</v>
      </c>
      <c r="G10" s="79" t="s">
        <v>23</v>
      </c>
      <c r="H10" s="79">
        <v>5</v>
      </c>
      <c r="I10" s="83">
        <v>552935</v>
      </c>
      <c r="J10" s="83">
        <v>516</v>
      </c>
      <c r="K10" s="83">
        <v>1368225</v>
      </c>
      <c r="L10" s="83">
        <v>1315</v>
      </c>
      <c r="M10" s="83">
        <v>5128920</v>
      </c>
      <c r="N10" s="83">
        <v>4186</v>
      </c>
      <c r="O10" s="83">
        <v>4493180</v>
      </c>
      <c r="P10" s="83">
        <v>3658</v>
      </c>
      <c r="Q10" s="51">
        <f aca="true" t="shared" si="5" ref="Q10:R12">+I10+K10+M10+O10</f>
        <v>11543260</v>
      </c>
      <c r="R10" s="54">
        <f t="shared" si="5"/>
        <v>9675</v>
      </c>
      <c r="S10" s="52" t="e">
        <f t="shared" si="1"/>
        <v>#VALUE!</v>
      </c>
      <c r="T10" s="52">
        <f t="shared" si="2"/>
        <v>1193.1018087855298</v>
      </c>
      <c r="U10" s="81">
        <v>17231040</v>
      </c>
      <c r="V10" s="82">
        <f t="shared" si="3"/>
        <v>-0.3300891878841904</v>
      </c>
      <c r="W10" s="53">
        <v>165503192</v>
      </c>
      <c r="X10" s="53">
        <v>135904</v>
      </c>
      <c r="Y10" s="56">
        <f t="shared" si="4"/>
        <v>1217.7948551919</v>
      </c>
    </row>
    <row r="11" spans="1:25" ht="30" customHeight="1">
      <c r="A11" s="40">
        <v>8</v>
      </c>
      <c r="B11" s="41"/>
      <c r="C11" s="85" t="s">
        <v>34</v>
      </c>
      <c r="D11" s="77">
        <v>39849</v>
      </c>
      <c r="E11" s="78" t="s">
        <v>22</v>
      </c>
      <c r="F11" s="79">
        <v>31</v>
      </c>
      <c r="G11" s="79" t="s">
        <v>23</v>
      </c>
      <c r="H11" s="79">
        <v>4</v>
      </c>
      <c r="I11" s="80">
        <v>1049305</v>
      </c>
      <c r="J11" s="80">
        <v>1001</v>
      </c>
      <c r="K11" s="80">
        <v>2339100</v>
      </c>
      <c r="L11" s="80">
        <v>2112</v>
      </c>
      <c r="M11" s="80">
        <v>4551765</v>
      </c>
      <c r="N11" s="80">
        <v>4085</v>
      </c>
      <c r="O11" s="80">
        <v>2487970</v>
      </c>
      <c r="P11" s="80">
        <v>2255</v>
      </c>
      <c r="Q11" s="51">
        <f t="shared" si="5"/>
        <v>10428140</v>
      </c>
      <c r="R11" s="54">
        <f t="shared" si="5"/>
        <v>9453</v>
      </c>
      <c r="S11" s="52" t="e">
        <f t="shared" si="1"/>
        <v>#VALUE!</v>
      </c>
      <c r="T11" s="52">
        <f t="shared" si="2"/>
        <v>1103.1566698402623</v>
      </c>
      <c r="U11" s="81">
        <v>15569380</v>
      </c>
      <c r="V11" s="82">
        <f t="shared" si="3"/>
        <v>-0.33021481908720834</v>
      </c>
      <c r="W11" s="57">
        <v>99427920</v>
      </c>
      <c r="X11" s="57">
        <v>90726</v>
      </c>
      <c r="Y11" s="56">
        <f t="shared" si="4"/>
        <v>1095.914291382845</v>
      </c>
    </row>
    <row r="12" spans="1:25" ht="30" customHeight="1">
      <c r="A12" s="40">
        <v>9</v>
      </c>
      <c r="B12" s="41"/>
      <c r="C12" s="78" t="s">
        <v>35</v>
      </c>
      <c r="D12" s="77">
        <v>39856</v>
      </c>
      <c r="E12" s="78" t="s">
        <v>22</v>
      </c>
      <c r="F12" s="79">
        <v>27</v>
      </c>
      <c r="G12" s="79" t="s">
        <v>23</v>
      </c>
      <c r="H12" s="79">
        <v>3</v>
      </c>
      <c r="I12" s="80">
        <v>461360</v>
      </c>
      <c r="J12" s="80">
        <v>416</v>
      </c>
      <c r="K12" s="80">
        <v>880210</v>
      </c>
      <c r="L12" s="80">
        <v>831</v>
      </c>
      <c r="M12" s="80">
        <v>2747875</v>
      </c>
      <c r="N12" s="80">
        <v>2505</v>
      </c>
      <c r="O12" s="80">
        <v>1668875</v>
      </c>
      <c r="P12" s="80">
        <v>1532</v>
      </c>
      <c r="Q12" s="51">
        <f t="shared" si="5"/>
        <v>5758320</v>
      </c>
      <c r="R12" s="54">
        <f t="shared" si="5"/>
        <v>5284</v>
      </c>
      <c r="S12" s="52" t="e">
        <f t="shared" si="1"/>
        <v>#VALUE!</v>
      </c>
      <c r="T12" s="52">
        <f t="shared" si="2"/>
        <v>1089.7653292959878</v>
      </c>
      <c r="U12" s="81">
        <v>10676350</v>
      </c>
      <c r="V12" s="82">
        <f t="shared" si="3"/>
        <v>-0.4606471312761384</v>
      </c>
      <c r="W12" s="57">
        <v>42931485</v>
      </c>
      <c r="X12" s="57">
        <v>39704</v>
      </c>
      <c r="Y12" s="56">
        <f t="shared" si="4"/>
        <v>1081.2886610920814</v>
      </c>
    </row>
    <row r="13" spans="1:25" ht="30" customHeight="1">
      <c r="A13" s="40">
        <v>10</v>
      </c>
      <c r="B13" s="41"/>
      <c r="C13" s="76" t="s">
        <v>36</v>
      </c>
      <c r="D13" s="77">
        <v>39870</v>
      </c>
      <c r="E13" s="78" t="s">
        <v>22</v>
      </c>
      <c r="F13" s="79">
        <v>14</v>
      </c>
      <c r="G13" s="79" t="s">
        <v>23</v>
      </c>
      <c r="H13" s="79">
        <v>1</v>
      </c>
      <c r="I13" s="80">
        <v>702690</v>
      </c>
      <c r="J13" s="80">
        <v>620</v>
      </c>
      <c r="K13" s="80">
        <v>1192420</v>
      </c>
      <c r="L13" s="80">
        <v>1037</v>
      </c>
      <c r="M13" s="80">
        <v>2162000</v>
      </c>
      <c r="N13" s="80">
        <v>1877</v>
      </c>
      <c r="O13" s="80">
        <v>1526690</v>
      </c>
      <c r="P13" s="80">
        <v>1337</v>
      </c>
      <c r="Q13" s="51">
        <f>+I13+K13+M13+O13</f>
        <v>5583800</v>
      </c>
      <c r="R13" s="54">
        <f>+J13+L13+N13+P13</f>
        <v>4871</v>
      </c>
      <c r="S13" s="52" t="e">
        <f t="shared" si="1"/>
        <v>#VALUE!</v>
      </c>
      <c r="T13" s="52">
        <f t="shared" si="2"/>
        <v>1146.3354547320878</v>
      </c>
      <c r="U13" s="81">
        <v>0</v>
      </c>
      <c r="V13" s="82">
        <f t="shared" si="3"/>
      </c>
      <c r="W13" s="57">
        <v>5583800</v>
      </c>
      <c r="X13" s="57">
        <v>4871</v>
      </c>
      <c r="Y13" s="56">
        <f t="shared" si="4"/>
        <v>1146.3354547320878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66" t="s">
        <v>17</v>
      </c>
      <c r="C15" s="67"/>
      <c r="D15" s="67"/>
      <c r="E15" s="68"/>
      <c r="F15" s="23"/>
      <c r="G15" s="23">
        <f>SUM(G4:G14)</f>
        <v>21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147719936</v>
      </c>
      <c r="R15" s="27">
        <f>SUM(R4:R14)</f>
        <v>128961</v>
      </c>
      <c r="S15" s="28">
        <f>R15/G15</f>
        <v>6141</v>
      </c>
      <c r="T15" s="55">
        <f>Q15/R15</f>
        <v>1145.4620854366824</v>
      </c>
      <c r="U15" s="39">
        <v>137059050</v>
      </c>
      <c r="V15" s="38">
        <f>IF(U15&lt;&gt;0,-(U15-Q15)/U15,"")</f>
        <v>0.07778315988619504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2009-03-02T13:27:24Z</cp:lastPrinted>
  <dcterms:created xsi:type="dcterms:W3CDTF">2006-04-04T07:29:08Z</dcterms:created>
  <dcterms:modified xsi:type="dcterms:W3CDTF">2009-03-02T13:27:58Z</dcterms:modified>
  <cp:category/>
  <cp:version/>
  <cp:contentType/>
  <cp:contentStatus/>
</cp:coreProperties>
</file>